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8.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drawings/drawing9.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sylvie.nguyenthetich\Downloads\"/>
    </mc:Choice>
  </mc:AlternateContent>
  <xr:revisionPtr revIDLastSave="0" documentId="8_{03EE9088-A83D-4C2D-8053-25DA9CD8F147}" xr6:coauthVersionLast="36" xr6:coauthVersionMax="36" xr10:uidLastSave="{00000000-0000-0000-0000-000000000000}"/>
  <bookViews>
    <workbookView xWindow="-120" yWindow="-120" windowWidth="24240" windowHeight="13140" tabRatio="875" xr2:uid="{0E23BA1B-E33E-C44C-A075-50F57226503E}"/>
  </bookViews>
  <sheets>
    <sheet name="Présentation" sheetId="12" r:id="rId1"/>
    <sheet name="Part 1 (1-3)" sheetId="1" r:id="rId2"/>
    <sheet name="Part 1 (2-3)" sheetId="3" r:id="rId3"/>
    <sheet name="Part 1 (3-3)" sheetId="4" r:id="rId4"/>
    <sheet name="Part 2 (1-2)" sheetId="5" r:id="rId5"/>
    <sheet name="Part 2 (2-2)" sheetId="6" r:id="rId6"/>
    <sheet name="Part 3 (1-2)" sheetId="7" r:id="rId7"/>
    <sheet name="Part 3(2-2)" sheetId="8" r:id="rId8"/>
    <sheet name="Points de Jury" sheetId="9" r:id="rId9"/>
    <sheet name="Bilan" sheetId="10" r:id="rId10"/>
    <sheet name="Listes" sheetId="2" state="hidden" r:id="rId11"/>
  </sheets>
  <definedNames>
    <definedName name="grade">Listes!$C$1:$C$3</definedName>
    <definedName name="specialite">Listes!$A$1:$A$90</definedName>
    <definedName name="univ">Listes!$E$1:$E$35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6" l="1"/>
  <c r="C5" i="6"/>
  <c r="C9" i="10" l="1"/>
  <c r="C11" i="10" s="1"/>
  <c r="E9" i="10"/>
  <c r="D9" i="10"/>
  <c r="M7" i="9" l="1"/>
  <c r="N7" i="9" s="1"/>
  <c r="M8" i="9"/>
  <c r="N8" i="9" s="1"/>
  <c r="M9" i="9"/>
  <c r="N9" i="9" s="1"/>
  <c r="M10" i="9"/>
  <c r="N10" i="9" s="1"/>
  <c r="M11" i="9"/>
  <c r="N11" i="9" s="1"/>
  <c r="M12" i="9"/>
  <c r="N12" i="9" s="1"/>
  <c r="M14" i="9"/>
  <c r="N14" i="9" s="1"/>
  <c r="M15" i="9"/>
  <c r="N15" i="9" s="1"/>
  <c r="M16" i="9"/>
  <c r="N16" i="9" s="1"/>
  <c r="M17" i="9"/>
  <c r="N17" i="9" s="1"/>
  <c r="M18" i="9"/>
  <c r="N18" i="9" s="1"/>
  <c r="M19" i="9"/>
  <c r="N19" i="9" s="1"/>
  <c r="M21" i="9"/>
  <c r="N21" i="9" s="1"/>
  <c r="M22" i="9"/>
  <c r="N22" i="9" s="1"/>
  <c r="M23" i="9"/>
  <c r="N23" i="9" s="1"/>
  <c r="M24" i="9"/>
  <c r="N24" i="9" s="1"/>
  <c r="M25" i="9"/>
  <c r="N25" i="9" s="1"/>
  <c r="M26" i="9"/>
  <c r="N26" i="9" s="1"/>
  <c r="K12" i="9"/>
  <c r="K14" i="9"/>
  <c r="K22" i="9"/>
  <c r="K23" i="9"/>
  <c r="K7" i="9"/>
  <c r="J7" i="9"/>
  <c r="J8" i="9"/>
  <c r="K8" i="9" s="1"/>
  <c r="J9" i="9"/>
  <c r="K9" i="9" s="1"/>
  <c r="J10" i="9"/>
  <c r="K10" i="9" s="1"/>
  <c r="J11" i="9"/>
  <c r="K11" i="9" s="1"/>
  <c r="J12" i="9"/>
  <c r="J14" i="9"/>
  <c r="J15" i="9"/>
  <c r="K15" i="9" s="1"/>
  <c r="J16" i="9"/>
  <c r="K16" i="9" s="1"/>
  <c r="J17" i="9"/>
  <c r="K17" i="9" s="1"/>
  <c r="J18" i="9"/>
  <c r="K18" i="9" s="1"/>
  <c r="J19" i="9"/>
  <c r="K19" i="9" s="1"/>
  <c r="J21" i="9"/>
  <c r="K21" i="9" s="1"/>
  <c r="J22" i="9"/>
  <c r="J23" i="9"/>
  <c r="J24" i="9"/>
  <c r="K24" i="9" s="1"/>
  <c r="J25" i="9"/>
  <c r="K25" i="9" s="1"/>
  <c r="J26" i="9"/>
  <c r="K26" i="9" s="1"/>
  <c r="G7" i="9"/>
  <c r="H7" i="9" s="1"/>
  <c r="G8" i="9"/>
  <c r="H8" i="9" s="1"/>
  <c r="G9" i="9"/>
  <c r="H9" i="9" s="1"/>
  <c r="G10" i="9"/>
  <c r="H10" i="9" s="1"/>
  <c r="G11" i="9"/>
  <c r="H11" i="9" s="1"/>
  <c r="G12" i="9"/>
  <c r="H12" i="9" s="1"/>
  <c r="G14" i="9"/>
  <c r="H14" i="9" s="1"/>
  <c r="G15" i="9"/>
  <c r="H15" i="9" s="1"/>
  <c r="G16" i="9"/>
  <c r="H16" i="9" s="1"/>
  <c r="G17" i="9"/>
  <c r="H17" i="9" s="1"/>
  <c r="G18" i="9"/>
  <c r="H18" i="9" s="1"/>
  <c r="G19" i="9"/>
  <c r="H19" i="9" s="1"/>
  <c r="G21" i="9"/>
  <c r="H21" i="9" s="1"/>
  <c r="G22" i="9"/>
  <c r="H22" i="9" s="1"/>
  <c r="G23" i="9"/>
  <c r="H23" i="9" s="1"/>
  <c r="G24" i="9"/>
  <c r="H24" i="9" s="1"/>
  <c r="G25" i="9"/>
  <c r="H25" i="9" s="1"/>
  <c r="G26" i="9"/>
  <c r="H26" i="9" s="1"/>
  <c r="N17" i="8"/>
  <c r="N18" i="8"/>
  <c r="M9" i="8"/>
  <c r="N9" i="8" s="1"/>
  <c r="M10" i="8"/>
  <c r="N10" i="8" s="1"/>
  <c r="M11" i="8"/>
  <c r="N11" i="8" s="1"/>
  <c r="M13" i="8"/>
  <c r="N13" i="8" s="1"/>
  <c r="M14" i="8"/>
  <c r="N14" i="8" s="1"/>
  <c r="M15" i="8"/>
  <c r="N15" i="8" s="1"/>
  <c r="M17" i="8"/>
  <c r="M18" i="8"/>
  <c r="M19" i="8"/>
  <c r="N19" i="8" s="1"/>
  <c r="J9" i="8"/>
  <c r="K9" i="8" s="1"/>
  <c r="J10" i="8"/>
  <c r="K10" i="8" s="1"/>
  <c r="J11" i="8"/>
  <c r="K11" i="8" s="1"/>
  <c r="J13" i="8"/>
  <c r="K13" i="8" s="1"/>
  <c r="J14" i="8"/>
  <c r="K14" i="8" s="1"/>
  <c r="J15" i="8"/>
  <c r="K15" i="8" s="1"/>
  <c r="J17" i="8"/>
  <c r="K17" i="8" s="1"/>
  <c r="J18" i="8"/>
  <c r="K18" i="8" s="1"/>
  <c r="J19" i="8"/>
  <c r="K19" i="8" s="1"/>
  <c r="G9" i="8"/>
  <c r="H9" i="8" s="1"/>
  <c r="G10" i="8"/>
  <c r="H10" i="8" s="1"/>
  <c r="G11" i="8"/>
  <c r="H11" i="8" s="1"/>
  <c r="G13" i="8"/>
  <c r="H13" i="8" s="1"/>
  <c r="G14" i="8"/>
  <c r="H14" i="8" s="1"/>
  <c r="G15" i="8"/>
  <c r="H15" i="8" s="1"/>
  <c r="G17" i="8"/>
  <c r="H17" i="8" s="1"/>
  <c r="G18" i="8"/>
  <c r="H18" i="8" s="1"/>
  <c r="G19" i="8"/>
  <c r="H19" i="8" s="1"/>
  <c r="M14" i="7"/>
  <c r="N14" i="7" s="1"/>
  <c r="M15" i="7"/>
  <c r="N15" i="7" s="1"/>
  <c r="J14" i="7"/>
  <c r="K14" i="7" s="1"/>
  <c r="J15" i="7"/>
  <c r="K15" i="7" s="1"/>
  <c r="D17" i="10" s="1"/>
  <c r="G14" i="7"/>
  <c r="H14" i="7" s="1"/>
  <c r="G15" i="7"/>
  <c r="H15" i="7" s="1"/>
  <c r="M9" i="6"/>
  <c r="N9" i="6" s="1"/>
  <c r="M10" i="6"/>
  <c r="N10" i="6" s="1"/>
  <c r="M11" i="6"/>
  <c r="N11" i="6" s="1"/>
  <c r="M12" i="6"/>
  <c r="N12" i="6" s="1"/>
  <c r="M13" i="6"/>
  <c r="N13" i="6" s="1"/>
  <c r="M15" i="6"/>
  <c r="N15" i="6" s="1"/>
  <c r="M16" i="6"/>
  <c r="N16" i="6" s="1"/>
  <c r="M17" i="6"/>
  <c r="N17" i="6" s="1"/>
  <c r="M18" i="6"/>
  <c r="N18" i="6" s="1"/>
  <c r="M20" i="6"/>
  <c r="N20" i="6" s="1"/>
  <c r="M21" i="6"/>
  <c r="N21" i="6" s="1"/>
  <c r="M23" i="6"/>
  <c r="N23" i="6" s="1"/>
  <c r="J9" i="6"/>
  <c r="J10" i="6"/>
  <c r="K10" i="6" s="1"/>
  <c r="J11" i="6"/>
  <c r="K11" i="6" s="1"/>
  <c r="J12" i="6"/>
  <c r="K12" i="6" s="1"/>
  <c r="J13" i="6"/>
  <c r="K13" i="6" s="1"/>
  <c r="J15" i="6"/>
  <c r="K15" i="6" s="1"/>
  <c r="J16" i="6"/>
  <c r="K16" i="6" s="1"/>
  <c r="J17" i="6"/>
  <c r="K17" i="6" s="1"/>
  <c r="J18" i="6"/>
  <c r="K18" i="6" s="1"/>
  <c r="J20" i="6"/>
  <c r="K20" i="6" s="1"/>
  <c r="J21" i="6"/>
  <c r="K21" i="6" s="1"/>
  <c r="J23" i="6"/>
  <c r="K23" i="6" s="1"/>
  <c r="K9" i="6"/>
  <c r="G9" i="6"/>
  <c r="H9" i="6" s="1"/>
  <c r="G10" i="6"/>
  <c r="H10" i="6" s="1"/>
  <c r="G11" i="6"/>
  <c r="H11" i="6" s="1"/>
  <c r="G12" i="6"/>
  <c r="H12" i="6" s="1"/>
  <c r="G13" i="6"/>
  <c r="H13" i="6" s="1"/>
  <c r="G15" i="6"/>
  <c r="H15" i="6" s="1"/>
  <c r="G16" i="6"/>
  <c r="H16" i="6" s="1"/>
  <c r="G17" i="6"/>
  <c r="H17" i="6" s="1"/>
  <c r="G18" i="6"/>
  <c r="H18" i="6" s="1"/>
  <c r="G20" i="6"/>
  <c r="H20" i="6" s="1"/>
  <c r="G21" i="6"/>
  <c r="H21" i="6" s="1"/>
  <c r="G23" i="6"/>
  <c r="H23" i="6" s="1"/>
  <c r="M22" i="5"/>
  <c r="N22" i="5" s="1"/>
  <c r="M23" i="5"/>
  <c r="N23" i="5" s="1"/>
  <c r="M24" i="5"/>
  <c r="N24" i="5" s="1"/>
  <c r="M25" i="5"/>
  <c r="N25" i="5" s="1"/>
  <c r="M26" i="5"/>
  <c r="N26" i="5" s="1"/>
  <c r="M27" i="5"/>
  <c r="N27" i="5" s="1"/>
  <c r="J22" i="5"/>
  <c r="K22" i="5" s="1"/>
  <c r="J23" i="5"/>
  <c r="K23" i="5" s="1"/>
  <c r="J24" i="5"/>
  <c r="K24" i="5" s="1"/>
  <c r="J25" i="5"/>
  <c r="K25" i="5" s="1"/>
  <c r="J26" i="5"/>
  <c r="K26" i="5" s="1"/>
  <c r="J27" i="5"/>
  <c r="K27" i="5" s="1"/>
  <c r="G22" i="5"/>
  <c r="H22" i="5" s="1"/>
  <c r="G23" i="5"/>
  <c r="H23" i="5" s="1"/>
  <c r="G24" i="5"/>
  <c r="H24" i="5" s="1"/>
  <c r="G25" i="5"/>
  <c r="H25" i="5" s="1"/>
  <c r="G26" i="5"/>
  <c r="H26" i="5" s="1"/>
  <c r="G27" i="5"/>
  <c r="H27" i="5" s="1"/>
  <c r="M16" i="5"/>
  <c r="N16" i="5" s="1"/>
  <c r="M17" i="5"/>
  <c r="N17" i="5" s="1"/>
  <c r="M18" i="5"/>
  <c r="N18" i="5" s="1"/>
  <c r="M19" i="5"/>
  <c r="N19" i="5" s="1"/>
  <c r="M20" i="5"/>
  <c r="N20" i="5" s="1"/>
  <c r="J16" i="5"/>
  <c r="K16" i="5" s="1"/>
  <c r="J17" i="5"/>
  <c r="K17" i="5" s="1"/>
  <c r="J18" i="5"/>
  <c r="K18" i="5" s="1"/>
  <c r="J19" i="5"/>
  <c r="K19" i="5" s="1"/>
  <c r="J20" i="5"/>
  <c r="K20" i="5" s="1"/>
  <c r="G16" i="5"/>
  <c r="H16" i="5" s="1"/>
  <c r="G17" i="5"/>
  <c r="H17" i="5" s="1"/>
  <c r="G18" i="5"/>
  <c r="H18" i="5" s="1"/>
  <c r="G19" i="5"/>
  <c r="H19" i="5" s="1"/>
  <c r="G20" i="5"/>
  <c r="H20" i="5" s="1"/>
  <c r="M9" i="5"/>
  <c r="N9" i="5" s="1"/>
  <c r="M10" i="5"/>
  <c r="N10" i="5" s="1"/>
  <c r="M11" i="5"/>
  <c r="N11" i="5" s="1"/>
  <c r="M12" i="5"/>
  <c r="N12" i="5" s="1"/>
  <c r="M13" i="5"/>
  <c r="N13" i="5" s="1"/>
  <c r="M14" i="5"/>
  <c r="N14" i="5" s="1"/>
  <c r="J9" i="5"/>
  <c r="K9" i="5" s="1"/>
  <c r="J10" i="5"/>
  <c r="K10" i="5" s="1"/>
  <c r="J11" i="5"/>
  <c r="K11" i="5" s="1"/>
  <c r="J12" i="5"/>
  <c r="K12" i="5" s="1"/>
  <c r="J13" i="5"/>
  <c r="K13" i="5" s="1"/>
  <c r="J14" i="5"/>
  <c r="K14" i="5" s="1"/>
  <c r="G9" i="5"/>
  <c r="H9" i="5" s="1"/>
  <c r="G10" i="5"/>
  <c r="H10" i="5" s="1"/>
  <c r="G11" i="5"/>
  <c r="H11" i="5" s="1"/>
  <c r="G12" i="5"/>
  <c r="H12" i="5" s="1"/>
  <c r="G13" i="5"/>
  <c r="H13" i="5" s="1"/>
  <c r="G14" i="5"/>
  <c r="H14" i="5" s="1"/>
  <c r="C4" i="10"/>
  <c r="C5" i="10"/>
  <c r="C4" i="9"/>
  <c r="C5" i="9"/>
  <c r="C4" i="8"/>
  <c r="C5" i="8"/>
  <c r="C4" i="7"/>
  <c r="C5" i="7"/>
  <c r="C4" i="5"/>
  <c r="C5" i="5"/>
  <c r="C4" i="4"/>
  <c r="C5" i="4"/>
  <c r="C4" i="3"/>
  <c r="C5" i="3"/>
  <c r="C2" i="10"/>
  <c r="C3" i="10"/>
  <c r="C2" i="9"/>
  <c r="C3" i="9"/>
  <c r="C2" i="8"/>
  <c r="C3" i="8"/>
  <c r="C2" i="7"/>
  <c r="C3" i="7"/>
  <c r="C2" i="6"/>
  <c r="C3" i="6"/>
  <c r="C2" i="5"/>
  <c r="C3" i="5"/>
  <c r="C2" i="4"/>
  <c r="C3" i="4"/>
  <c r="C2" i="3"/>
  <c r="C3" i="3"/>
  <c r="E265" i="6"/>
  <c r="D265" i="6"/>
  <c r="C265" i="6"/>
  <c r="E264" i="6"/>
  <c r="E266" i="6" s="1"/>
  <c r="D264" i="6"/>
  <c r="D266" i="6" s="1"/>
  <c r="C264" i="6"/>
  <c r="E261" i="6"/>
  <c r="D261" i="6"/>
  <c r="C261" i="6"/>
  <c r="E260" i="6"/>
  <c r="D260" i="6"/>
  <c r="C260" i="6"/>
  <c r="C262" i="6" s="1"/>
  <c r="E257" i="6"/>
  <c r="D257" i="6"/>
  <c r="C257" i="6"/>
  <c r="E256" i="6"/>
  <c r="D256" i="6"/>
  <c r="C256" i="6"/>
  <c r="C258" i="6" s="1"/>
  <c r="C252" i="6"/>
  <c r="C251" i="6"/>
  <c r="C250" i="6"/>
  <c r="C249" i="6"/>
  <c r="C227" i="6"/>
  <c r="C226" i="6"/>
  <c r="C225" i="6"/>
  <c r="C224" i="6"/>
  <c r="C208" i="6"/>
  <c r="C207" i="6"/>
  <c r="C206" i="6"/>
  <c r="C205" i="6"/>
  <c r="C192" i="6"/>
  <c r="C191" i="6"/>
  <c r="C190" i="6"/>
  <c r="C189" i="6"/>
  <c r="E17" i="10" l="1"/>
  <c r="C17" i="10"/>
  <c r="C19" i="10" s="1"/>
  <c r="D13" i="10"/>
  <c r="D15" i="10" s="1"/>
  <c r="E13" i="10"/>
  <c r="E15" i="10" s="1"/>
  <c r="D18" i="10"/>
  <c r="D19" i="10"/>
  <c r="C10" i="10"/>
  <c r="E14" i="10"/>
  <c r="C14" i="10"/>
  <c r="E18" i="10"/>
  <c r="D10" i="10"/>
  <c r="D11" i="10" s="1"/>
  <c r="C18" i="10"/>
  <c r="E10" i="10"/>
  <c r="E11" i="10" s="1"/>
  <c r="E21" i="10" s="1"/>
  <c r="D14" i="10"/>
  <c r="C13" i="10"/>
  <c r="C15" i="10" s="1"/>
  <c r="D262" i="6"/>
  <c r="D258" i="6"/>
  <c r="E262" i="6"/>
  <c r="E268" i="6" s="1"/>
  <c r="C266" i="6"/>
  <c r="C268" i="6" s="1"/>
  <c r="E258" i="6"/>
  <c r="D21" i="10" l="1"/>
  <c r="E19" i="10"/>
  <c r="D268" i="6"/>
  <c r="C21" i="10"/>
</calcChain>
</file>

<file path=xl/sharedStrings.xml><?xml version="1.0" encoding="utf-8"?>
<sst xmlns="http://schemas.openxmlformats.org/spreadsheetml/2006/main" count="456" uniqueCount="260">
  <si>
    <t>1. HEURES D'ENSEIGNEMENT</t>
  </si>
  <si>
    <t>Nombre d'heures d'animation de sessions de simulation</t>
  </si>
  <si>
    <t>Nombre d'heures de conférences d'internat</t>
  </si>
  <si>
    <t>TOTAL HEURES D'ENSEIGNEMENT</t>
  </si>
  <si>
    <t>2. RESPONSABILITES PEDAGOGIQUES</t>
  </si>
  <si>
    <t>RESPONSABILITES PEDAGOGIQUES</t>
  </si>
  <si>
    <t>Direction d'un département de pédagogie médicale</t>
  </si>
  <si>
    <t>Direction d'un centre de simulation</t>
  </si>
  <si>
    <t>Direction d'une école paramédicale</t>
  </si>
  <si>
    <t>Responsable de cycle UFR ou responsable PASS-LAS</t>
  </si>
  <si>
    <t>Responsable de mention de licence ou de master</t>
  </si>
  <si>
    <t>Responsable d'année UFR</t>
  </si>
  <si>
    <t>Animation d'un groupe de travail local en pédagogie médicale</t>
  </si>
  <si>
    <t>Responsable d'UE UFR, Licence ou Master</t>
  </si>
  <si>
    <t>Responsable d'UE d'école paramédicale</t>
  </si>
  <si>
    <t>Membre d'une commission ou d'un jury national (CNCI, PH, VAE…)</t>
  </si>
  <si>
    <t>Coordonnateur national d'option ou de FST</t>
  </si>
  <si>
    <t>Coordonnateur régional  de DES ou de FST</t>
  </si>
  <si>
    <t>Coordonnateur local de DES ou de FST</t>
  </si>
  <si>
    <t>Responsable de DIU ou de formation à rayonnement national</t>
  </si>
  <si>
    <t>Responsable de DU ou de formation locale</t>
  </si>
  <si>
    <t>Cet enseignant a un engagement déterminant pour l'institution</t>
  </si>
  <si>
    <t>Cet enseignant a un engagement qui va au-delà de ses fonctions statutaires</t>
  </si>
  <si>
    <t>Cet enseignant donne satisfaction dans ses fonctions statutaires</t>
  </si>
  <si>
    <t>TOTAL RESPONSABILITES PEDAGOGIQUES</t>
  </si>
  <si>
    <t>3. RECHERCHE ET INNOVATION EN PEDAGOGIE MEDICALE</t>
  </si>
  <si>
    <t>INNOVATIONS PEDAGOGIQUES</t>
  </si>
  <si>
    <t>Cet enseignant est un bon relai auprès de ses collègues en matière d'innovation et/ou de recherche en pédagogie médicale</t>
  </si>
  <si>
    <t>Cet enseignant fait partie des meilleurs enseignants de l'institution</t>
  </si>
  <si>
    <t>Cet enseignant est remarqué pour la qualité de ses enseignements</t>
  </si>
  <si>
    <t>PREMIER CYCLE</t>
  </si>
  <si>
    <t>DEUXIEME CYCLE</t>
  </si>
  <si>
    <t>ECOLES PARAMEDICALES</t>
  </si>
  <si>
    <t>Responsable d'un atelier de simulation avec évaluation</t>
  </si>
  <si>
    <t>Une grande partie de l'action pédagogique de l'institution repose sur cet enseignant</t>
  </si>
  <si>
    <t>TROISIEME CYCLE, FORMATION CONTINUE</t>
  </si>
  <si>
    <t>EVALUATION</t>
  </si>
  <si>
    <t>Membre d'une commission pédagogique facultaire</t>
  </si>
  <si>
    <t>Participation à un groupe de travail local en pédagogie médicale</t>
  </si>
  <si>
    <t>Animation d'un groupe de travail régional en pédagogie médicale</t>
  </si>
  <si>
    <t>Participation à un groupe de travail régional en pédagogie médicale</t>
  </si>
  <si>
    <t>Encadrement d'un mémoire de pédagogie (Master, DU, DIU, Préceptorat)</t>
  </si>
  <si>
    <t>Rédaction d'un mémoire de pédagogie (Master, DU, DIU, Préceptorat)</t>
  </si>
  <si>
    <t>Cet enseignant est apprécié par certains étudiants pour la qualité de ses enseignements</t>
  </si>
  <si>
    <t>Cet enseignant donne globalement satisfaction pour la qualité de ses enseignements</t>
  </si>
  <si>
    <t>Cet enseignement prend des initiatives significatives pour l'institution</t>
  </si>
  <si>
    <t>Animation d'un groupe de travail national en pédagogie médicale</t>
  </si>
  <si>
    <t>Participation à un groupe de travail national en pédagogie médicale</t>
  </si>
  <si>
    <t>Communications en pédagogie médicale d'audience nationale
(Compter 20 points pour chaque communication ou poster)</t>
  </si>
  <si>
    <t>Communications en pédagogie médicale d'audience internationale
(Compter 40 points pour chaque communication ou poster)</t>
  </si>
  <si>
    <t>Coordonnateur d'un ouvrage de référence en pédagogie médicale (référentiels de collèges…)</t>
  </si>
  <si>
    <t>Doyen, direction d'UFR, vice-doyen chargé de la pédagogie</t>
  </si>
  <si>
    <t>Chargé de mission UFR en pédagogie médicale</t>
  </si>
  <si>
    <t>Cet enseignant produit des enseignements de qualité exceptionnelle</t>
  </si>
  <si>
    <t>Coordonnateur d'un programme de formation ou d'évaluation annuel d'audience nationale ou internationale</t>
  </si>
  <si>
    <t>Cet enseignant prend des initiatives intéressantes en matière d'innovation et/ou de recherche en pédagogie</t>
  </si>
  <si>
    <t>Cet enseignant a un engagement exceptionnel pour l'institution en matière d'innovation et/ou de recherche en pédagogie</t>
  </si>
  <si>
    <t>Cet enseignant a un engagement déterminant pour l'institution en matière d'innovation et/ou de recherche en pédagogie</t>
  </si>
  <si>
    <t>Cet enseignant a su s'approprier des programmes d'innovation et/ou de recherche en pédagogie portés par l'institution</t>
  </si>
  <si>
    <t>Pas de points de jury</t>
  </si>
  <si>
    <t>Nombre d'heures donnés dans un programme de DPC</t>
  </si>
  <si>
    <t>Nombre d'heures passées en tant qu'organisateur d'enseignement avec patient expert</t>
  </si>
  <si>
    <t>CREATION DE RESSOURCES PEDAGOGIQUES</t>
  </si>
  <si>
    <t>Nombre d'heures de cours, ED et TD PASS</t>
  </si>
  <si>
    <t>Nombre d'heures de cours, ED et TD DFGSM2</t>
  </si>
  <si>
    <t>Nombre d'heures de cours, ED et TD DFGSM3</t>
  </si>
  <si>
    <t>Nombre d'heures de cours, ED et TD Licence, Master, LAS</t>
  </si>
  <si>
    <t>Nombre d'heures de cours, ED et TD donnés dans le cadre d'un projet pédagogique auprès d'étudiants en 1er cycle</t>
  </si>
  <si>
    <t>Nombre d'heures de cours, ED et TD DFASM1</t>
  </si>
  <si>
    <t>Nombre d'heures de cours, ED et TD DFASM2</t>
  </si>
  <si>
    <t>Nombre d'heures de cours, ED et TD DFASM3</t>
  </si>
  <si>
    <t>Nombre d'heures de cours, ED et TD donnés dans le cadre d'un projet pédagogique auprès d'étudiants en 2e cycle</t>
  </si>
  <si>
    <t>Nombre d'heures de cours, ED et TD de DES Régional</t>
  </si>
  <si>
    <t>Nombre d'heures de cours, ED et TD de DES National</t>
  </si>
  <si>
    <t>Nombre d'heures de cours, ED et TD DU-DIU, FST et options, et cours, ED et TD d'audience nationale</t>
  </si>
  <si>
    <t>Nombre d'heures de cours, ED et TD donnés dans le cadre d'un projet pédagogique auprès d'étudiants en 3e cycle</t>
  </si>
  <si>
    <t>Nombre d'heures de cours, ED et TD Ecoles paramédicales</t>
  </si>
  <si>
    <t>Coordonnateur de cours, ED et TD d'audience internationale</t>
  </si>
  <si>
    <t>Nombre d'heures de cours, ED et TD de DES local, y compris cours dispensés au sein d'un service hospitalier</t>
  </si>
  <si>
    <t>Nombre d'heures de cours, ED et TD donnés dans d'autres composantes universitaires (faculté de pharmacie ou autre) ou écoles d'ingénieur</t>
  </si>
  <si>
    <t>Nombre d'heures de post-traitement d'épreuves</t>
  </si>
  <si>
    <t>Nombre d'heures passées en ligne sur des forums pédagogiques avec les étudiants</t>
  </si>
  <si>
    <t>Obtention d'un financement pour un projet pédagogique de moins de 50.000 euros</t>
  </si>
  <si>
    <t>Obtention d'un financement pour un projet pédagogique de moins de 5.000 euros</t>
  </si>
  <si>
    <t>création ou animation d'un programme d'enseignement innovant à l'échelle d'une UFR</t>
  </si>
  <si>
    <t xml:space="preserve">création ou animation d'un programme d'enseignement innovant à l'échelle d'une filière </t>
  </si>
  <si>
    <t>création ou animation d'un programme d'enseignement innovant à l'échelle d'une UE</t>
  </si>
  <si>
    <t>création ou animation d'un programme d'enseignement innovant à l'échelle nationale d'une spécialité</t>
  </si>
  <si>
    <t>création ou animation d'un programme d'enseignement innovant à l'échelle régionale d'une spécialité</t>
  </si>
  <si>
    <t>création ou animation d'un programme d'enseignement innovant à l'échelle locale d'une spécialité</t>
  </si>
  <si>
    <t>Publications en pédagogie médicale d'audience internationale (Compter 60 points pour chaque article publié)</t>
  </si>
  <si>
    <t>Publications en pédagogie médicale d'audience nationale (Compter 40 points pour chaque article publié)</t>
  </si>
  <si>
    <t>Nombre d'heures passées en groupe d'accueil des étudiants en difficulté</t>
  </si>
  <si>
    <t>NOUVELLE GRILLE SIAPS</t>
  </si>
  <si>
    <t>Nom</t>
  </si>
  <si>
    <t>Prénom</t>
  </si>
  <si>
    <t>Discipline (sous-section CNU)</t>
  </si>
  <si>
    <t>UFR</t>
  </si>
  <si>
    <t>2020-21</t>
  </si>
  <si>
    <t>2021-22</t>
  </si>
  <si>
    <t>2019-20</t>
  </si>
  <si>
    <t>Nb heures</t>
  </si>
  <si>
    <t xml:space="preserve">NOUVELLE GRILLE SIAPS </t>
  </si>
  <si>
    <t>Nombre d'heures de participations à un jury (jury de fin d'année, jury de thèse, jury de master, jury de DES/FST/DESC, Jury PASS-LAS</t>
  </si>
  <si>
    <t>Nombre d'heures de correction d'épreuves rédactionnelles (1 heure pour 20 copies)</t>
  </si>
  <si>
    <t>Nombre d'heures de cours, ED et TD postés en ligne pour une diffusion uniquement à distance:</t>
  </si>
  <si>
    <t>Nombre de chapitres de livres de référence (référentiels de collège) (Compter 40 points pour chaque chapitre publié)</t>
  </si>
  <si>
    <t>PRODUCTION SCIENTIFIQUE EN PEDAGOGIE</t>
  </si>
  <si>
    <t>Obtention d'un financement pour un projet pédagogique de plus de 50.000 euros</t>
  </si>
  <si>
    <t>POINTS DE JURY: INNOVATIONS PEDAGOGIQUES</t>
  </si>
  <si>
    <t>POINTS DE JURY: HEURES D'ENSEIGNEMENT</t>
  </si>
  <si>
    <t>POINTS DE JURY: RESPONSABILITES PEDAGOGIQUES</t>
  </si>
  <si>
    <t>Points de jury heures d'enseignement</t>
  </si>
  <si>
    <t>Points de jury Responsabilités pédagogiques</t>
  </si>
  <si>
    <t>Points de jury Innovations pédagogiques</t>
  </si>
  <si>
    <t>TOTAL INNOVATIONS PEDAGOGIQUES</t>
  </si>
  <si>
    <t>page 1/9</t>
  </si>
  <si>
    <t>page 2/9</t>
  </si>
  <si>
    <t>page 3/9</t>
  </si>
  <si>
    <t>page 4/9</t>
  </si>
  <si>
    <t>page 5/9</t>
  </si>
  <si>
    <t>page 6/9</t>
  </si>
  <si>
    <t>page 7/9</t>
  </si>
  <si>
    <t>page 8/9</t>
  </si>
  <si>
    <t>Total retenu heures d'enseignement (Max = 200)</t>
  </si>
  <si>
    <t>Total retenu Responsabilités pédagogiques (Max = 400)</t>
  </si>
  <si>
    <t>Total retenu Innovations pédagogiques (Max = 400)</t>
  </si>
  <si>
    <t>SCORE SIAPS RETENU (Max = 1000)</t>
  </si>
  <si>
    <t>page 9/9</t>
  </si>
  <si>
    <t>[42 - Morphologie et morphogenèse]</t>
  </si>
  <si>
    <t>4201 - Anatomie</t>
  </si>
  <si>
    <t>4202 - Cytologie et histologie</t>
  </si>
  <si>
    <t>4203 - Anatomie et cytologie pathologiques</t>
  </si>
  <si>
    <t>[43 - Biophysique et imagerie Médecine]</t>
  </si>
  <si>
    <t>4302 - Radiologie et imagerie Médecine</t>
  </si>
  <si>
    <t>4301 - Biophysique et médecine nucléaire</t>
  </si>
  <si>
    <t>[44 - Biochimie, biologie cellulaire et moléculaire, physiologie et nutrition]</t>
  </si>
  <si>
    <t>4401 - Biochimie et biologie moléculaire</t>
  </si>
  <si>
    <t>4402 - Physiologie</t>
  </si>
  <si>
    <t>4403 - Biologie cellulaire</t>
  </si>
  <si>
    <t>4404 - Nutrition</t>
  </si>
  <si>
    <t>[45 - Microbiologie, maladies transmissibles et hygiène]</t>
  </si>
  <si>
    <t>4501 - Bactériologie - virologie ; hygiène hospitalière (2 options)</t>
  </si>
  <si>
    <t>4502 - Parasitologie et mycologie</t>
  </si>
  <si>
    <t>4503 - Maladies infectieuses ; maladies tropicales (2 options)</t>
  </si>
  <si>
    <t>[46 - Santé publique, environnement et société]</t>
  </si>
  <si>
    <t>4601 - Epidémiologie, économie de la santé et prévention</t>
  </si>
  <si>
    <t>4602 - Médecine et santé au travail</t>
  </si>
  <si>
    <t>4603 - Médecine légale et droit de la santé</t>
  </si>
  <si>
    <t>4604 - Biostastistiques, informatique Médicale et technologies de communication</t>
  </si>
  <si>
    <t>[47 - Cancérologie, génétique, hématologie, immunologie]</t>
  </si>
  <si>
    <t>4701 - Hématologie ; transfusion (2 options)</t>
  </si>
  <si>
    <t>4702 - Cancérologie ; radiothérapie (2 options)</t>
  </si>
  <si>
    <t>4703 - Immunologie</t>
  </si>
  <si>
    <t>4704 - Génétique</t>
  </si>
  <si>
    <t>[48 - Anesthésiologie, réanimation, médecine d'urgence, pharmacologie et thérapeutique]</t>
  </si>
  <si>
    <t>4801 - Anesthésiologie-réanimation ; médecine d'urgence (2 options)</t>
  </si>
  <si>
    <t>4802 - Réanimation ; médecine d'urgence (2 options)</t>
  </si>
  <si>
    <t>4803 - Pharmacologie fondamentale ; pharmacologie clinique ; addictologie (3 options)</t>
  </si>
  <si>
    <t>4804 - Thérapeutique ; médecine d'urgence ; addictologie (3 options)</t>
  </si>
  <si>
    <t>[49 - Pathologie nerveuse et musculaire, pathologie mentale, handicap et rééducation]</t>
  </si>
  <si>
    <t>4901 - Neurologie</t>
  </si>
  <si>
    <t>4902 - Neurochirurgie</t>
  </si>
  <si>
    <t>4903 - Psychiatrie d'adultes ; addictologie (2 options)</t>
  </si>
  <si>
    <t>4904 - Pédopsychiatrie ; addictologie (2 options)</t>
  </si>
  <si>
    <t>4905 - Médecine physique et de réadaptation</t>
  </si>
  <si>
    <t>[50 - Pathologie ostéo-articulaire, dermatologie et chirurgie plastique]</t>
  </si>
  <si>
    <t>5001 - Rhumatologie</t>
  </si>
  <si>
    <t>5002 - Chirurgie orthopédique et traumatologique</t>
  </si>
  <si>
    <t>5003 - Dermato-vénéréologie</t>
  </si>
  <si>
    <t>5004 - Chirurgie plastique, reconstructrice et esthétique ; brûlologie (2 options)</t>
  </si>
  <si>
    <t>[51 - Pathologie cardiorespiratoire et vasculaire]</t>
  </si>
  <si>
    <t>5101 - Pneumologie ; addictologie (2 options)</t>
  </si>
  <si>
    <t>5102 - Cardiologie</t>
  </si>
  <si>
    <t>5103 - Chirurgie thoracique et cardiovasculaire</t>
  </si>
  <si>
    <t>5104 - Chirurgie vasculaire ; médecine vasculaire (2 options)</t>
  </si>
  <si>
    <t>[52 - Maladies des appareils digestif et urinaire]</t>
  </si>
  <si>
    <t>5201 - Gastroentérologie ; hépatologie ; addictologie (3 options)</t>
  </si>
  <si>
    <t>5202 - Chirurgie digestive</t>
  </si>
  <si>
    <t>5203 - Néphrologie</t>
  </si>
  <si>
    <t>5204 - Urologie</t>
  </si>
  <si>
    <t>[53 - Médecine interne, gériatrie et chirurgie générale]</t>
  </si>
  <si>
    <t>5301 - Médecine interne ; gériatrie et biologie du vieillissement ; médecine générale ; addictologie (4 options)</t>
  </si>
  <si>
    <t>5302 - Chirurgie générale</t>
  </si>
  <si>
    <t>5303 - Médecine générale</t>
  </si>
  <si>
    <t>[54 - Développement et pathologie de l'enfant, gynécologie-obstétrique, endocrinologie et reproduction]</t>
  </si>
  <si>
    <t>5401 - Pédiatrie</t>
  </si>
  <si>
    <t>5402 - Chirurgie infantile</t>
  </si>
  <si>
    <t>5403 - Gynécologie-obstétrique ; gynécologie Médicale (2 options)</t>
  </si>
  <si>
    <t>5404 - Endocrinologie, diabète et maladies métaboliques ; gynécologie Médicale (2 options)</t>
  </si>
  <si>
    <t>5405 - Biologie et médecine du développement et de la reproduction ; gynécologie Médicale (2 options)</t>
  </si>
  <si>
    <t>[55 - Pathologie de la tête et du cou]</t>
  </si>
  <si>
    <t>5501 - Oto-rhino-laryngologie</t>
  </si>
  <si>
    <t>5502 - Ophtalmologie</t>
  </si>
  <si>
    <t>5503 - Chirurgie maxillo-faciale et stomatologie</t>
  </si>
  <si>
    <t>PHU</t>
  </si>
  <si>
    <t>MCU-PH</t>
  </si>
  <si>
    <t>PU-PH</t>
  </si>
  <si>
    <t>Amiens</t>
  </si>
  <si>
    <t>Angers</t>
  </si>
  <si>
    <t>Besançon</t>
  </si>
  <si>
    <t>Bordeaux</t>
  </si>
  <si>
    <t>Brest</t>
  </si>
  <si>
    <t>Caen</t>
  </si>
  <si>
    <t>Clermont-Ferrand</t>
  </si>
  <si>
    <t>Dijon</t>
  </si>
  <si>
    <t>Grenoble</t>
  </si>
  <si>
    <t>La Réunion</t>
  </si>
  <si>
    <t>Lille</t>
  </si>
  <si>
    <t>Lille Catho</t>
  </si>
  <si>
    <t>Limoges</t>
  </si>
  <si>
    <t>Lyon</t>
  </si>
  <si>
    <t>Marseille</t>
  </si>
  <si>
    <t>Montpellier</t>
  </si>
  <si>
    <t>Nancy</t>
  </si>
  <si>
    <t>Nantes</t>
  </si>
  <si>
    <t>Nice</t>
  </si>
  <si>
    <t>Pointe à Pitre</t>
  </si>
  <si>
    <t>Poitiers</t>
  </si>
  <si>
    <t>Reims</t>
  </si>
  <si>
    <t>Rennes</t>
  </si>
  <si>
    <t>Rouen</t>
  </si>
  <si>
    <t>Saint-Etienne</t>
  </si>
  <si>
    <t>Strasbourg</t>
  </si>
  <si>
    <t>Toulouse Purpan</t>
  </si>
  <si>
    <t>Toulouse Rangueil</t>
  </si>
  <si>
    <t>Tours</t>
  </si>
  <si>
    <t>2021-2022</t>
  </si>
  <si>
    <t>2020-2021</t>
  </si>
  <si>
    <t>2019-2020</t>
  </si>
  <si>
    <t>Création ou animation d'un programme d'enseignement innovant à l'échelle d'une UFR</t>
  </si>
  <si>
    <t xml:space="preserve">Création ou animation d'un programme d'enseignement innovant à l'échelle d'une filière </t>
  </si>
  <si>
    <t>Création ou animation d'un programme d'enseignement innovant à l'échelle d'une UE</t>
  </si>
  <si>
    <t>Création ou animation d'un programme d'enseignement innovant à l'échelle nationale d'une spécialité</t>
  </si>
  <si>
    <t>Création ou animation d'un programme d'enseignement innovant à l'échelle régionale d'une spécialité</t>
  </si>
  <si>
    <t>Création ou animation d'un programme d'enseignement innovant à l'échelle locale d'une spécialité</t>
  </si>
  <si>
    <t>GRILLE SIAPS</t>
  </si>
  <si>
    <t>Nombre d'heures d'EPU non rémunérés : compter 4 heures pour 1 EPU</t>
  </si>
  <si>
    <t>Nombre d'heures  en tant qu'examinateur en session d'ECOS et/ou patient simulé</t>
  </si>
  <si>
    <r>
      <t xml:space="preserve">Nombre d'heures de préparation pour évaluation </t>
    </r>
    <r>
      <rPr>
        <b/>
        <sz val="12"/>
        <color rgb="FF66CCFF"/>
        <rFont val="Arial"/>
        <family val="2"/>
      </rPr>
      <t>régionale</t>
    </r>
    <r>
      <rPr>
        <sz val="12"/>
        <color rgb="FF66CCFF"/>
        <rFont val="Arial"/>
        <family val="2"/>
      </rPr>
      <t xml:space="preserve"> 
(compter </t>
    </r>
    <r>
      <rPr>
        <b/>
        <sz val="12"/>
        <color rgb="FF66CCFF"/>
        <rFont val="Arial"/>
        <family val="2"/>
      </rPr>
      <t xml:space="preserve">2h </t>
    </r>
    <r>
      <rPr>
        <sz val="12"/>
        <color rgb="FF66CCFF"/>
        <rFont val="Arial"/>
        <family val="2"/>
      </rPr>
      <t>pour 1DP ou 15 QI ou 5 TCS ou 1 station d'ECOS)</t>
    </r>
  </si>
  <si>
    <r>
      <t xml:space="preserve">Nombre d'heures de préparation pour évaluation </t>
    </r>
    <r>
      <rPr>
        <b/>
        <sz val="12"/>
        <color rgb="FF66CCFF"/>
        <rFont val="Arial"/>
        <family val="2"/>
      </rPr>
      <t>nationale</t>
    </r>
    <r>
      <rPr>
        <sz val="12"/>
        <color rgb="FF66CCFF"/>
        <rFont val="Arial"/>
        <family val="2"/>
      </rPr>
      <t xml:space="preserve"> 
(compter </t>
    </r>
    <r>
      <rPr>
        <b/>
        <sz val="12"/>
        <color rgb="FF66CCFF"/>
        <rFont val="Arial"/>
        <family val="2"/>
      </rPr>
      <t>3h</t>
    </r>
    <r>
      <rPr>
        <sz val="12"/>
        <color rgb="FF66CCFF"/>
        <rFont val="Arial"/>
        <family val="2"/>
      </rPr>
      <t xml:space="preserve"> pour 1DP ou 15 QI ou 5 TCS ou 1 station d'ECOS)</t>
    </r>
  </si>
  <si>
    <t>Président, vice-président ou responsable pédagogique de collège national de spécialité</t>
  </si>
  <si>
    <t>Chargé de mission national en pédagogie médicale: Patrouilleur LISA, Référentiels de compétences, …</t>
  </si>
  <si>
    <t>Mobilité pour pédagogie médicale: compter 10 points par mois de mobilité</t>
  </si>
  <si>
    <r>
      <t>Nombre d'heures de préparation pour session ou évaluation en Lecture critique d'article (compter 3</t>
    </r>
    <r>
      <rPr>
        <b/>
        <sz val="12"/>
        <color rgb="FF66CCFF"/>
        <rFont val="Arial"/>
        <family val="2"/>
      </rPr>
      <t xml:space="preserve">h </t>
    </r>
    <r>
      <rPr>
        <sz val="12"/>
        <color rgb="FF66CCFF"/>
        <rFont val="Arial"/>
        <family val="2"/>
      </rPr>
      <t>pour 1 session ou évalutaion de LCA)</t>
    </r>
  </si>
  <si>
    <r>
      <t xml:space="preserve">Nombre d'heures de préparation pour évaluation </t>
    </r>
    <r>
      <rPr>
        <b/>
        <sz val="12"/>
        <color rgb="FF66CCFF"/>
        <rFont val="Arial"/>
        <family val="2"/>
      </rPr>
      <t>locale</t>
    </r>
    <r>
      <rPr>
        <sz val="12"/>
        <color rgb="FF66CCFF"/>
        <rFont val="Arial"/>
        <family val="2"/>
      </rPr>
      <t xml:space="preserve">  (PASS-LAS, 1er Cycle, 2e cycle, 3e cycle, Masters, paramédical etc) (compter </t>
    </r>
    <r>
      <rPr>
        <b/>
        <sz val="12"/>
        <color rgb="FF66CCFF"/>
        <rFont val="Arial"/>
        <family val="2"/>
      </rPr>
      <t>1h</t>
    </r>
    <r>
      <rPr>
        <sz val="12"/>
        <color rgb="FF66CCFF"/>
        <rFont val="Arial"/>
        <family val="2"/>
      </rPr>
      <t xml:space="preserve"> pour 1DP ou 15 QI ou 5 TCS ou 1 station d'ECOS)</t>
    </r>
  </si>
  <si>
    <r>
      <t xml:space="preserve">Discipline (sous-section CNU) - </t>
    </r>
    <r>
      <rPr>
        <i/>
        <sz val="10"/>
        <color theme="1"/>
        <rFont val="Arial"/>
        <family val="2"/>
      </rPr>
      <t>Utilisez le menu déroulant</t>
    </r>
  </si>
  <si>
    <r>
      <t xml:space="preserve">UFR - </t>
    </r>
    <r>
      <rPr>
        <i/>
        <sz val="10"/>
        <color theme="1"/>
        <rFont val="Arial"/>
        <family val="2"/>
      </rPr>
      <t>Utilisez le menu déroulant</t>
    </r>
  </si>
  <si>
    <r>
      <t xml:space="preserve">Cette nouvelle version de la grille SIAPS est proposée par la conférence nationale des doyens de médecine et par la conférence des présidents de CNU.
Le score est désormais annuel, et plafonné à 1000 points. Il est décliné sur trois thématiques :
-       </t>
    </r>
    <r>
      <rPr>
        <b/>
        <sz val="10"/>
        <color rgb="FF00CCFF"/>
        <rFont val="Arial"/>
        <family val="2"/>
      </rPr>
      <t xml:space="preserve">Heures d’enseignement </t>
    </r>
    <r>
      <rPr>
        <sz val="10"/>
        <color theme="1"/>
        <rFont val="Arial"/>
        <family val="2"/>
      </rPr>
      <t xml:space="preserve">(sur le principe d’1 point par heure d’enseignement)
-      </t>
    </r>
    <r>
      <rPr>
        <b/>
        <sz val="10"/>
        <color theme="1"/>
        <rFont val="Arial"/>
        <family val="2"/>
      </rPr>
      <t xml:space="preserve"> </t>
    </r>
    <r>
      <rPr>
        <b/>
        <sz val="10"/>
        <color rgb="FFFFC000"/>
        <rFont val="Arial"/>
        <family val="2"/>
      </rPr>
      <t xml:space="preserve">Responsabilités pédagogiques </t>
    </r>
    <r>
      <rPr>
        <sz val="10"/>
        <color theme="1"/>
        <rFont val="Arial"/>
        <family val="2"/>
      </rPr>
      <t xml:space="preserve">(le nombre de points attribué est inscrit en face de chaque ligne)
-       </t>
    </r>
    <r>
      <rPr>
        <b/>
        <sz val="10"/>
        <color rgb="FF33CCCC"/>
        <rFont val="Arial"/>
        <family val="2"/>
      </rPr>
      <t>Recherche et innovation en pédagogie</t>
    </r>
    <r>
      <rPr>
        <sz val="10"/>
        <color theme="1"/>
        <rFont val="Arial"/>
        <family val="2"/>
      </rPr>
      <t xml:space="preserve"> (le nombre de points attribué est inscrit en face de chaque ligne)
Ce fichier Excel permet aux candidats de déclarer leurs points sur les trois thématiques, et de calculer leur score.
Il est demandé à l’équipe facultaire de finaliser le calcul du score :
-       En validant les points déclarés par les candidats,
-       Et en proposant des Points de jury, entre 0 et 100 points pour chacune des trois thématiques.
Le score SIAPS de l’année, d’un maximum de 1000 points, est calculé automatiquement dans le fichier Excel, par la somme des points déclarés par le candidat et des points de jury, somme qui est plafonnée à
-       200 points maximum pour les heures d’enseignement,
-       400 points maximum pour les responsabilités pédagogiques
-       et 400 points maximum pour la recherche et l’innovation en pédagogie.
Nous attirons votre attention sur le fait que ce score a été conçu uniquement comme un outil parmi d’autres, qui pourra être utilisé par les commissions de révision des effectifs des facultés et/ou les sous-sections de CNU pour l'examen des candidatures à une nomination ou une promotion HU.</t>
    </r>
  </si>
  <si>
    <t>Certifié le ________________
Signature du Candidat                              Signature du Doyen</t>
  </si>
  <si>
    <t>Nombre d'heures de cours, ED et TD de formation des formateurs (CCA, MCUPH, PUPH, PA, moniteurs etc)</t>
  </si>
  <si>
    <t>Nombre d'heures de cours, ED et TD d'audience nationale ou internationale</t>
  </si>
  <si>
    <t>Sorbonne</t>
  </si>
  <si>
    <t>Paris Cité</t>
  </si>
  <si>
    <t>Paris-Saclay</t>
  </si>
  <si>
    <t>Versailles Saint-Quentin</t>
  </si>
  <si>
    <t>Paris Nord</t>
  </si>
  <si>
    <t>Paris-Est Créteil</t>
  </si>
  <si>
    <t>2022-23</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</si>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</sst>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2"/>
      <color theme="1"/>
      <name val="Calibri"/>
      <family val="2"/>
      <scheme val="minor"/>
    </font>
    <font>
      <b/>
      <sz val="12"/>
      <color theme="1"/>
      <name val="Calibri"/>
      <family val="2"/>
      <scheme val="minor"/>
    </font>
    <font>
      <sz val="16"/>
      <color theme="1"/>
      <name val="Calibri"/>
      <family val="2"/>
      <scheme val="minor"/>
    </font>
    <font>
      <sz val="12"/>
      <color rgb="FF33CCCC"/>
      <name val="Calibri"/>
      <family val="2"/>
      <scheme val="minor"/>
    </font>
    <font>
      <b/>
      <i/>
      <sz val="22"/>
      <color theme="1"/>
      <name val="Calibri"/>
      <family val="2"/>
      <scheme val="minor"/>
    </font>
    <font>
      <i/>
      <sz val="12"/>
      <color theme="1"/>
      <name val="Calibri"/>
      <family val="2"/>
      <scheme val="minor"/>
    </font>
    <font>
      <sz val="12"/>
      <color theme="1"/>
      <name val="Arial"/>
      <family val="2"/>
    </font>
    <font>
      <b/>
      <sz val="12"/>
      <color theme="1"/>
      <name val="Arial"/>
      <family val="2"/>
    </font>
    <font>
      <sz val="6"/>
      <color theme="1"/>
      <name val="Arial"/>
      <family val="2"/>
    </font>
    <font>
      <sz val="16"/>
      <color theme="1"/>
      <name val="Arial"/>
      <family val="2"/>
    </font>
    <font>
      <sz val="16"/>
      <color rgb="FF66CCFF"/>
      <name val="Arial"/>
      <family val="2"/>
    </font>
    <font>
      <sz val="16"/>
      <color rgb="FF00CCFF"/>
      <name val="Arial"/>
      <family val="2"/>
    </font>
    <font>
      <sz val="12"/>
      <color rgb="FF00CCFF"/>
      <name val="Arial"/>
      <family val="2"/>
    </font>
    <font>
      <sz val="12"/>
      <color rgb="FF66CCFF"/>
      <name val="Arial"/>
      <family val="2"/>
    </font>
    <font>
      <b/>
      <sz val="11"/>
      <color theme="1"/>
      <name val="Arial"/>
      <family val="2"/>
    </font>
    <font>
      <b/>
      <sz val="12"/>
      <color rgb="FF66CCFF"/>
      <name val="Arial"/>
      <family val="2"/>
    </font>
    <font>
      <sz val="12"/>
      <color rgb="FFFFC000"/>
      <name val="Arial"/>
      <family val="2"/>
    </font>
    <font>
      <sz val="12"/>
      <name val="Arial"/>
      <family val="2"/>
    </font>
    <font>
      <sz val="12"/>
      <color rgb="FF0070C0"/>
      <name val="Arial"/>
      <family val="2"/>
    </font>
    <font>
      <b/>
      <sz val="16"/>
      <color theme="5" tint="0.39997558519241921"/>
      <name val="Arial"/>
      <family val="2"/>
    </font>
    <font>
      <b/>
      <sz val="12"/>
      <color rgb="FF0070C0"/>
      <name val="Arial"/>
      <family val="2"/>
    </font>
    <font>
      <sz val="12"/>
      <color rgb="FF000000"/>
      <name val="Arial"/>
      <family val="2"/>
    </font>
    <font>
      <sz val="12"/>
      <color theme="4"/>
      <name val="Arial"/>
      <family val="2"/>
    </font>
    <font>
      <b/>
      <sz val="16"/>
      <color theme="1"/>
      <name val="Arial"/>
      <family val="2"/>
    </font>
    <font>
      <b/>
      <sz val="16"/>
      <color rgb="FF0070C0"/>
      <name val="Arial"/>
      <family val="2"/>
    </font>
    <font>
      <b/>
      <sz val="16"/>
      <color rgb="FFFF0000"/>
      <name val="Arial"/>
      <family val="2"/>
    </font>
    <font>
      <b/>
      <sz val="16"/>
      <color theme="0"/>
      <name val="Arial"/>
      <family val="2"/>
    </font>
    <font>
      <b/>
      <sz val="20"/>
      <color rgb="FFFF0000"/>
      <name val="Arial"/>
      <family val="2"/>
    </font>
    <font>
      <sz val="12"/>
      <color rgb="FF33CCCC"/>
      <name val="Arial"/>
      <family val="2"/>
    </font>
    <font>
      <b/>
      <sz val="16"/>
      <color rgb="FF66CCFF"/>
      <name val="Arial"/>
      <family val="2"/>
    </font>
    <font>
      <b/>
      <sz val="16"/>
      <name val="Arial"/>
      <family val="2"/>
    </font>
    <font>
      <b/>
      <sz val="16"/>
      <color rgb="FFFFC000"/>
      <name val="Arial"/>
      <family val="2"/>
    </font>
    <font>
      <sz val="16"/>
      <color rgb="FFFFC000"/>
      <name val="Arial"/>
      <family val="2"/>
    </font>
    <font>
      <b/>
      <sz val="16"/>
      <color rgb="FF33CCCC"/>
      <name val="Arial"/>
      <family val="2"/>
    </font>
    <font>
      <sz val="10"/>
      <color theme="1"/>
      <name val="Arial"/>
      <family val="2"/>
    </font>
    <font>
      <sz val="22"/>
      <color theme="1"/>
      <name val="Arial"/>
      <family val="2"/>
    </font>
    <font>
      <sz val="22"/>
      <color theme="1"/>
      <name val="Calibri"/>
      <family val="2"/>
      <scheme val="minor"/>
    </font>
    <font>
      <b/>
      <sz val="10"/>
      <color rgb="FF00CCFF"/>
      <name val="Arial"/>
      <family val="2"/>
    </font>
    <font>
      <b/>
      <sz val="10"/>
      <color theme="1"/>
      <name val="Arial"/>
      <family val="2"/>
    </font>
    <font>
      <b/>
      <sz val="10"/>
      <color rgb="FFFFC000"/>
      <name val="Arial"/>
      <family val="2"/>
    </font>
    <font>
      <b/>
      <sz val="10"/>
      <color rgb="FF33CCCC"/>
      <name val="Arial"/>
      <family val="2"/>
    </font>
    <font>
      <i/>
      <sz val="10"/>
      <color theme="1"/>
      <name val="Arial"/>
      <family val="2"/>
    </font>
    <font>
      <sz val="11"/>
      <color theme="1"/>
      <name val="Arial"/>
      <family val="2"/>
    </font>
  </fonts>
  <fills count="6">
    <fill>
      <patternFill patternType="none"/>
    </fill>
    <fill>
      <patternFill patternType="gray125"/>
    </fill>
    <fill>
      <patternFill patternType="solid">
        <fgColor rgb="FFB4EEED"/>
        <bgColor indexed="64"/>
      </patternFill>
    </fill>
    <fill>
      <patternFill patternType="solid">
        <fgColor rgb="FF66CCFF"/>
        <bgColor indexed="64"/>
      </patternFill>
    </fill>
    <fill>
      <patternFill patternType="solid">
        <fgColor theme="7" tint="0.39997558519241921"/>
        <bgColor indexed="64"/>
      </patternFill>
    </fill>
    <fill>
      <patternFill patternType="solid">
        <fgColor theme="0" tint="-0.249977111117893"/>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s>
  <cellStyleXfs count="1">
    <xf numFmtId="0" fontId="0" fillId="0" borderId="0"/>
  </cellStyleXfs>
  <cellXfs count="183">
    <xf numFmtId="0" fontId="0" fillId="0" borderId="0" xfId="0"/>
    <xf numFmtId="0" fontId="5" fillId="0" borderId="0" xfId="0" applyFont="1"/>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6" fillId="0" borderId="0" xfId="0" applyFont="1" applyAlignment="1" applyProtection="1">
      <alignment wrapText="1"/>
      <protection locked="0"/>
    </xf>
    <xf numFmtId="0" fontId="6" fillId="0" borderId="0" xfId="0" applyFont="1" applyAlignment="1" applyProtection="1">
      <alignment horizontal="center"/>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6" fillId="0" borderId="0" xfId="0" applyFont="1"/>
    <xf numFmtId="49" fontId="6" fillId="0" borderId="0" xfId="0" applyNumberFormat="1" applyFont="1" applyAlignment="1" applyProtection="1">
      <alignment horizontal="center"/>
      <protection locked="0"/>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xf>
    <xf numFmtId="0" fontId="9" fillId="0" borderId="0" xfId="0" applyFont="1" applyAlignment="1">
      <alignment horizontal="center"/>
    </xf>
    <xf numFmtId="0" fontId="6" fillId="3" borderId="12" xfId="0" applyFont="1" applyFill="1" applyBorder="1" applyAlignment="1" applyProtection="1">
      <alignment horizontal="center"/>
      <protection locked="0"/>
    </xf>
    <xf numFmtId="0" fontId="6" fillId="0" borderId="0" xfId="0" applyFont="1" applyAlignment="1">
      <alignment wrapText="1"/>
    </xf>
    <xf numFmtId="49" fontId="6" fillId="0" borderId="0" xfId="0" applyNumberFormat="1" applyFont="1" applyAlignment="1">
      <alignment horizontal="center"/>
    </xf>
    <xf numFmtId="0" fontId="13"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horizontal="center"/>
    </xf>
    <xf numFmtId="0" fontId="10" fillId="0" borderId="0" xfId="0" applyFont="1" applyAlignment="1">
      <alignment vertical="center"/>
    </xf>
    <xf numFmtId="0" fontId="11" fillId="0" borderId="0" xfId="0" applyFont="1"/>
    <xf numFmtId="0" fontId="13" fillId="0" borderId="0" xfId="0" applyFont="1" applyAlignment="1">
      <alignment horizontal="center" vertical="center" wrapText="1"/>
    </xf>
    <xf numFmtId="0" fontId="14" fillId="0" borderId="9" xfId="0" applyFont="1" applyBorder="1" applyAlignment="1">
      <alignment horizontal="center"/>
    </xf>
    <xf numFmtId="0" fontId="6" fillId="0" borderId="10" xfId="0" applyFont="1" applyBorder="1" applyAlignment="1">
      <alignment horizontal="center"/>
    </xf>
    <xf numFmtId="49" fontId="6" fillId="0" borderId="0" xfId="0" applyNumberFormat="1" applyFont="1" applyAlignment="1">
      <alignment horizontal="center" vertical="center" wrapText="1"/>
    </xf>
    <xf numFmtId="0" fontId="6" fillId="0" borderId="6" xfId="0" applyFont="1" applyBorder="1" applyAlignment="1">
      <alignment wrapText="1"/>
    </xf>
    <xf numFmtId="0" fontId="6" fillId="0" borderId="4" xfId="0" applyFont="1" applyBorder="1" applyAlignment="1">
      <alignment wrapText="1"/>
    </xf>
    <xf numFmtId="0" fontId="6" fillId="0" borderId="5"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1" xfId="0" applyFont="1" applyBorder="1" applyAlignment="1">
      <alignment wrapText="1"/>
    </xf>
    <xf numFmtId="0" fontId="35" fillId="0" borderId="0" xfId="0" applyFont="1" applyAlignment="1">
      <alignment horizontal="left" vertical="center"/>
    </xf>
    <xf numFmtId="49" fontId="7" fillId="0" borderId="0" xfId="0" applyNumberFormat="1" applyFont="1" applyAlignment="1">
      <alignment horizontal="center"/>
    </xf>
    <xf numFmtId="0" fontId="6" fillId="0" borderId="0" xfId="0" applyFont="1" applyAlignment="1">
      <alignment horizontal="left" vertical="center"/>
    </xf>
    <xf numFmtId="0" fontId="9" fillId="0" borderId="0" xfId="0" applyFont="1" applyAlignment="1" applyProtection="1">
      <alignment horizontal="center"/>
      <protection locked="0"/>
    </xf>
    <xf numFmtId="0" fontId="6" fillId="3" borderId="12" xfId="0"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0" xfId="0" applyFont="1" applyAlignment="1">
      <alignment horizontal="left" vertical="center" wrapText="1"/>
    </xf>
    <xf numFmtId="0" fontId="6" fillId="0" borderId="7" xfId="0" applyFont="1" applyBorder="1" applyAlignment="1">
      <alignment horizontal="left" vertical="center"/>
    </xf>
    <xf numFmtId="0" fontId="6" fillId="0" borderId="2" xfId="0" applyFont="1" applyBorder="1" applyAlignment="1">
      <alignment horizontal="right"/>
    </xf>
    <xf numFmtId="49" fontId="6" fillId="0" borderId="3" xfId="0" applyNumberFormat="1" applyFont="1" applyBorder="1" applyAlignment="1">
      <alignment horizontal="center"/>
    </xf>
    <xf numFmtId="0" fontId="6" fillId="0" borderId="0" xfId="0" applyFont="1" applyAlignment="1">
      <alignment horizontal="right"/>
    </xf>
    <xf numFmtId="0" fontId="6" fillId="0" borderId="5" xfId="0" applyFont="1" applyBorder="1" applyAlignment="1">
      <alignment horizontal="center"/>
    </xf>
    <xf numFmtId="0" fontId="6" fillId="0" borderId="7" xfId="0" applyFont="1" applyBorder="1" applyAlignment="1">
      <alignment horizontal="right"/>
    </xf>
    <xf numFmtId="0" fontId="9" fillId="0" borderId="0" xfId="0" applyFont="1" applyAlignment="1">
      <alignment wrapText="1"/>
    </xf>
    <xf numFmtId="0" fontId="13" fillId="0" borderId="0" xfId="0" applyFont="1" applyAlignment="1">
      <alignment horizontal="right"/>
    </xf>
    <xf numFmtId="0" fontId="10" fillId="0" borderId="0" xfId="0" applyFont="1" applyAlignment="1">
      <alignment wrapText="1"/>
    </xf>
    <xf numFmtId="0" fontId="10" fillId="0" borderId="0" xfId="0" applyFont="1"/>
    <xf numFmtId="0" fontId="6" fillId="0" borderId="0" xfId="0" applyFont="1" applyAlignment="1">
      <alignment horizontal="center" wrapText="1"/>
    </xf>
    <xf numFmtId="0" fontId="13"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center" vertical="center"/>
    </xf>
    <xf numFmtId="0" fontId="9" fillId="0" borderId="0" xfId="0" applyFont="1"/>
    <xf numFmtId="0" fontId="16" fillId="0" borderId="0" xfId="0" applyFont="1" applyAlignment="1">
      <alignment vertical="center" wrapText="1"/>
    </xf>
    <xf numFmtId="0" fontId="16" fillId="0" borderId="0" xfId="0" applyFont="1" applyAlignment="1">
      <alignment horizontal="center" vertical="center"/>
    </xf>
    <xf numFmtId="0" fontId="6" fillId="4" borderId="12" xfId="0" applyFont="1" applyFill="1" applyBorder="1" applyAlignment="1" applyProtection="1">
      <alignment horizontal="center" vertical="center"/>
      <protection locked="0"/>
    </xf>
    <xf numFmtId="0" fontId="34" fillId="0" borderId="0" xfId="0" applyFont="1" applyAlignment="1">
      <alignment wrapText="1"/>
    </xf>
    <xf numFmtId="0" fontId="6" fillId="0" borderId="11"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center" wrapText="1"/>
    </xf>
    <xf numFmtId="0" fontId="18" fillId="0" borderId="0" xfId="0" applyFont="1"/>
    <xf numFmtId="0" fontId="18" fillId="0" borderId="0" xfId="0" applyFont="1" applyAlignment="1">
      <alignment horizontal="left" wrapText="1"/>
    </xf>
    <xf numFmtId="0" fontId="18" fillId="0" borderId="0" xfId="0" applyFont="1" applyAlignment="1">
      <alignment wrapText="1"/>
    </xf>
    <xf numFmtId="0" fontId="21" fillId="0" borderId="0" xfId="0" applyFont="1" applyAlignment="1">
      <alignment horizontal="center"/>
    </xf>
    <xf numFmtId="0" fontId="18" fillId="0" borderId="10" xfId="0" applyFont="1" applyBorder="1" applyAlignment="1">
      <alignment horizontal="center"/>
    </xf>
    <xf numFmtId="49" fontId="18" fillId="0" borderId="0" xfId="0" applyNumberFormat="1" applyFont="1" applyAlignment="1">
      <alignment horizontal="center"/>
    </xf>
    <xf numFmtId="0" fontId="22" fillId="0" borderId="10" xfId="0" applyFont="1" applyBorder="1" applyAlignment="1">
      <alignment horizontal="center"/>
    </xf>
    <xf numFmtId="49" fontId="22" fillId="0" borderId="0" xfId="0" applyNumberFormat="1" applyFont="1" applyAlignment="1">
      <alignment horizontal="center"/>
    </xf>
    <xf numFmtId="0" fontId="22" fillId="0" borderId="0" xfId="0" applyFont="1" applyAlignment="1">
      <alignment horizontal="center"/>
    </xf>
    <xf numFmtId="0" fontId="18" fillId="0" borderId="11" xfId="0" applyFont="1" applyBorder="1" applyAlignment="1">
      <alignment horizontal="center"/>
    </xf>
    <xf numFmtId="0" fontId="14" fillId="0" borderId="10" xfId="0" applyFont="1" applyBorder="1" applyAlignment="1">
      <alignment horizontal="center"/>
    </xf>
    <xf numFmtId="0" fontId="23" fillId="0" borderId="0" xfId="0" applyFont="1" applyAlignment="1">
      <alignment wrapText="1"/>
    </xf>
    <xf numFmtId="0" fontId="23" fillId="0" borderId="0" xfId="0" applyFont="1" applyAlignment="1">
      <alignment horizontal="center"/>
    </xf>
    <xf numFmtId="0" fontId="23" fillId="0" borderId="10" xfId="0" applyFont="1" applyBorder="1" applyAlignment="1">
      <alignment horizontal="center" wrapText="1"/>
    </xf>
    <xf numFmtId="49" fontId="23" fillId="0" borderId="0" xfId="0" applyNumberFormat="1" applyFont="1" applyAlignment="1">
      <alignment horizontal="center"/>
    </xf>
    <xf numFmtId="0" fontId="23" fillId="0" borderId="0" xfId="0" applyFont="1"/>
    <xf numFmtId="0" fontId="24"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49" fontId="24" fillId="0" borderId="0" xfId="0" applyNumberFormat="1" applyFont="1" applyAlignment="1">
      <alignment horizontal="center"/>
    </xf>
    <xf numFmtId="0" fontId="24" fillId="0" borderId="0" xfId="0" applyFont="1"/>
    <xf numFmtId="0" fontId="25"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49" fontId="25" fillId="0" borderId="0" xfId="0" applyNumberFormat="1" applyFont="1" applyAlignment="1">
      <alignment horizontal="center"/>
    </xf>
    <xf numFmtId="0" fontId="25" fillId="0" borderId="0" xfId="0" applyFont="1"/>
    <xf numFmtId="0" fontId="19" fillId="0" borderId="0" xfId="0" applyFont="1" applyAlignment="1">
      <alignment wrapText="1"/>
    </xf>
    <xf numFmtId="49" fontId="19" fillId="0" borderId="0" xfId="0" applyNumberFormat="1" applyFont="1" applyAlignment="1">
      <alignment horizontal="center"/>
    </xf>
    <xf numFmtId="0" fontId="19" fillId="0" borderId="0" xfId="0" applyFont="1"/>
    <xf numFmtId="0" fontId="26" fillId="0" borderId="0" xfId="0" applyFont="1" applyAlignment="1">
      <alignment horizontal="center"/>
    </xf>
    <xf numFmtId="0" fontId="27" fillId="0" borderId="0" xfId="0" applyFont="1" applyAlignment="1">
      <alignment wrapText="1"/>
    </xf>
    <xf numFmtId="0" fontId="27" fillId="0" borderId="0" xfId="0" applyFont="1" applyAlignment="1">
      <alignment horizontal="center"/>
    </xf>
    <xf numFmtId="0" fontId="27" fillId="0" borderId="11" xfId="0" applyFont="1" applyBorder="1" applyAlignment="1">
      <alignment horizontal="center"/>
    </xf>
    <xf numFmtId="49" fontId="27" fillId="0" borderId="0" xfId="0" applyNumberFormat="1" applyFont="1" applyAlignment="1">
      <alignment horizontal="center"/>
    </xf>
    <xf numFmtId="0" fontId="27" fillId="0" borderId="0" xfId="0" applyFont="1"/>
    <xf numFmtId="49" fontId="6" fillId="0" borderId="4" xfId="0" applyNumberFormat="1" applyFont="1" applyBorder="1" applyAlignment="1">
      <alignment horizontal="center" vertical="center" wrapText="1"/>
    </xf>
    <xf numFmtId="0" fontId="6" fillId="0" borderId="0" xfId="0" applyFont="1" applyAlignment="1">
      <alignment horizontal="right" vertical="center"/>
    </xf>
    <xf numFmtId="0" fontId="6" fillId="2" borderId="12" xfId="0" applyFont="1" applyFill="1" applyBorder="1" applyAlignment="1" applyProtection="1">
      <alignment horizontal="center"/>
      <protection locked="0"/>
    </xf>
    <xf numFmtId="0" fontId="34" fillId="0" borderId="0" xfId="0" applyFont="1"/>
    <xf numFmtId="0" fontId="28" fillId="0" borderId="0" xfId="0" applyFont="1" applyAlignment="1">
      <alignment wrapText="1"/>
    </xf>
    <xf numFmtId="0" fontId="28" fillId="0" borderId="0" xfId="0" applyFont="1" applyAlignment="1">
      <alignment horizontal="center"/>
    </xf>
    <xf numFmtId="0" fontId="0" fillId="2" borderId="12" xfId="0" applyFill="1" applyBorder="1" applyAlignment="1" applyProtection="1">
      <alignment horizontal="center"/>
      <protection locked="0"/>
    </xf>
    <xf numFmtId="49" fontId="0" fillId="0" borderId="0" xfId="0" applyNumberFormat="1" applyAlignment="1">
      <alignment horizontal="center"/>
    </xf>
    <xf numFmtId="0" fontId="3" fillId="0" borderId="0" xfId="0" applyFont="1" applyAlignment="1">
      <alignment horizontal="left" vertical="center" wrapText="1"/>
    </xf>
    <xf numFmtId="0" fontId="3" fillId="0" borderId="0" xfId="0" applyFont="1" applyAlignment="1">
      <alignment wrapText="1"/>
    </xf>
    <xf numFmtId="0" fontId="36" fillId="0" borderId="0" xfId="0" applyFont="1" applyAlignment="1">
      <alignment horizontal="left" vertical="center"/>
    </xf>
    <xf numFmtId="49" fontId="1" fillId="0" borderId="0" xfId="0" applyNumberFormat="1" applyFont="1" applyAlignment="1">
      <alignment horizontal="center"/>
    </xf>
    <xf numFmtId="0" fontId="0" fillId="0" borderId="0" xfId="0" applyAlignment="1">
      <alignment horizontal="center" vertical="center" wrapText="1"/>
    </xf>
    <xf numFmtId="0" fontId="0" fillId="0" borderId="0" xfId="0" applyAlignment="1">
      <alignment horizontal="right"/>
    </xf>
    <xf numFmtId="49" fontId="0" fillId="0" borderId="0" xfId="0" applyNumberFormat="1" applyAlignment="1">
      <alignment horizontal="center" vertical="center" wrapText="1"/>
    </xf>
    <xf numFmtId="0" fontId="2" fillId="0" borderId="0" xfId="0" applyFont="1" applyAlignment="1">
      <alignment wrapText="1"/>
    </xf>
    <xf numFmtId="0" fontId="0" fillId="0" borderId="0" xfId="0" applyAlignment="1">
      <alignment horizontal="center" wrapText="1"/>
    </xf>
    <xf numFmtId="0" fontId="0" fillId="0" borderId="10" xfId="0" applyBorder="1" applyAlignment="1">
      <alignment horizontal="center"/>
    </xf>
    <xf numFmtId="0" fontId="6" fillId="5" borderId="12" xfId="0" applyFont="1" applyFill="1" applyBorder="1" applyAlignment="1" applyProtection="1">
      <alignment horizontal="center"/>
      <protection locked="0"/>
    </xf>
    <xf numFmtId="0" fontId="18" fillId="5" borderId="12" xfId="0" applyFont="1" applyFill="1" applyBorder="1" applyAlignment="1" applyProtection="1">
      <alignment horizontal="center"/>
      <protection locked="0"/>
    </xf>
    <xf numFmtId="0" fontId="7" fillId="0" borderId="0" xfId="0" applyFont="1" applyAlignment="1">
      <alignment horizontal="center" wrapText="1"/>
    </xf>
    <xf numFmtId="0" fontId="6" fillId="0" borderId="0" xfId="0" applyFont="1" applyAlignment="1">
      <alignment horizontal="left" wrapText="1"/>
    </xf>
    <xf numFmtId="0" fontId="29" fillId="0" borderId="0" xfId="0" applyFont="1" applyAlignment="1">
      <alignment wrapText="1"/>
    </xf>
    <xf numFmtId="0" fontId="29" fillId="0" borderId="0" xfId="0" applyFont="1" applyAlignment="1">
      <alignment horizontal="center"/>
    </xf>
    <xf numFmtId="0" fontId="29" fillId="0" borderId="10" xfId="0" applyFont="1" applyBorder="1" applyAlignment="1">
      <alignment horizontal="center" wrapText="1"/>
    </xf>
    <xf numFmtId="0" fontId="30" fillId="0" borderId="0" xfId="0" applyFont="1" applyAlignment="1">
      <alignment wrapText="1"/>
    </xf>
    <xf numFmtId="0" fontId="30" fillId="0" borderId="0" xfId="0" applyFont="1" applyAlignment="1">
      <alignment horizontal="center"/>
    </xf>
    <xf numFmtId="0" fontId="30" fillId="0" borderId="10" xfId="0" applyFont="1" applyBorder="1" applyAlignment="1">
      <alignment horizontal="center"/>
    </xf>
    <xf numFmtId="0" fontId="31" fillId="0" borderId="0" xfId="0" applyFont="1" applyAlignment="1">
      <alignment wrapText="1"/>
    </xf>
    <xf numFmtId="0" fontId="32" fillId="0" borderId="0" xfId="0" applyFont="1"/>
    <xf numFmtId="0" fontId="31" fillId="0" borderId="10" xfId="0" applyFont="1" applyBorder="1" applyAlignment="1">
      <alignment horizontal="center" wrapText="1"/>
    </xf>
    <xf numFmtId="0" fontId="17" fillId="0" borderId="0" xfId="0" applyFont="1" applyAlignment="1">
      <alignment horizontal="center"/>
    </xf>
    <xf numFmtId="0" fontId="33" fillId="0" borderId="0" xfId="0" applyFont="1" applyAlignment="1">
      <alignment wrapText="1"/>
    </xf>
    <xf numFmtId="0" fontId="33" fillId="0" borderId="10" xfId="0" applyFont="1" applyBorder="1" applyAlignment="1">
      <alignment horizontal="center" wrapText="1"/>
    </xf>
    <xf numFmtId="0" fontId="9" fillId="0" borderId="0" xfId="0" applyFont="1" applyAlignment="1">
      <alignment vertical="center" wrapText="1"/>
    </xf>
    <xf numFmtId="0" fontId="6" fillId="4" borderId="12" xfId="0" applyFont="1" applyFill="1" applyBorder="1" applyAlignment="1" applyProtection="1">
      <alignment horizontal="center"/>
      <protection locked="0"/>
    </xf>
    <xf numFmtId="0" fontId="6" fillId="0" borderId="0" xfId="0" applyFont="1" applyProtection="1">
      <protection locked="0"/>
    </xf>
    <xf numFmtId="0" fontId="6" fillId="0" borderId="15" xfId="0" applyFont="1" applyBorder="1" applyAlignment="1" applyProtection="1">
      <alignment horizontal="center"/>
      <protection locked="0"/>
    </xf>
    <xf numFmtId="49" fontId="6" fillId="0" borderId="0" xfId="0" applyNumberFormat="1" applyFont="1" applyProtection="1">
      <protection locked="0"/>
    </xf>
    <xf numFmtId="0" fontId="17" fillId="0" borderId="0" xfId="0" applyFont="1" applyAlignment="1" applyProtection="1">
      <alignment horizontal="center"/>
      <protection locked="0"/>
    </xf>
    <xf numFmtId="0" fontId="6" fillId="0" borderId="15" xfId="0" applyFont="1" applyBorder="1" applyAlignment="1" applyProtection="1">
      <alignment horizontal="center" vertical="center"/>
      <protection locked="0"/>
    </xf>
    <xf numFmtId="49"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0" fillId="0" borderId="15" xfId="0" applyBorder="1" applyAlignment="1" applyProtection="1">
      <alignment horizontal="center"/>
      <protection locked="0"/>
    </xf>
    <xf numFmtId="49" fontId="17" fillId="0" borderId="0" xfId="0" applyNumberFormat="1" applyFont="1" applyAlignment="1" applyProtection="1">
      <alignment horizontal="center"/>
      <protection locked="0"/>
    </xf>
    <xf numFmtId="0" fontId="17" fillId="0" borderId="0" xfId="0" applyFont="1" applyProtection="1">
      <protection locked="0"/>
    </xf>
    <xf numFmtId="0" fontId="18" fillId="0" borderId="15" xfId="0" applyFont="1" applyBorder="1" applyAlignment="1" applyProtection="1">
      <alignment horizontal="center"/>
      <protection locked="0"/>
    </xf>
    <xf numFmtId="0" fontId="18" fillId="0" borderId="0" xfId="0" applyFont="1" applyAlignment="1" applyProtection="1">
      <alignment horizontal="center"/>
      <protection locked="0"/>
    </xf>
    <xf numFmtId="0" fontId="6" fillId="0" borderId="0" xfId="0" applyFont="1" applyAlignment="1">
      <alignment vertical="top" wrapText="1"/>
    </xf>
    <xf numFmtId="0" fontId="4" fillId="0" borderId="0" xfId="0" applyFont="1" applyAlignment="1">
      <alignment horizontal="center" wrapText="1"/>
    </xf>
    <xf numFmtId="0" fontId="0" fillId="0" borderId="0" xfId="0" applyAlignment="1">
      <alignment horizontal="center"/>
    </xf>
    <xf numFmtId="0" fontId="34" fillId="0" borderId="0" xfId="0" applyFont="1" applyAlignment="1">
      <alignment horizontal="left" vertical="center" wrapText="1"/>
    </xf>
    <xf numFmtId="49" fontId="42" fillId="3" borderId="13" xfId="0" applyNumberFormat="1" applyFont="1" applyFill="1" applyBorder="1" applyAlignment="1" applyProtection="1">
      <alignment horizontal="left"/>
      <protection locked="0"/>
    </xf>
    <xf numFmtId="49" fontId="42" fillId="3" borderId="14" xfId="0" applyNumberFormat="1" applyFont="1" applyFill="1" applyBorder="1" applyAlignment="1" applyProtection="1">
      <alignment horizontal="left"/>
      <protection locked="0"/>
    </xf>
    <xf numFmtId="49" fontId="42" fillId="3" borderId="1" xfId="0" applyNumberFormat="1" applyFont="1" applyFill="1" applyBorder="1" applyAlignment="1" applyProtection="1">
      <alignment horizontal="left"/>
      <protection locked="0"/>
    </xf>
    <xf numFmtId="49" fontId="42" fillId="3" borderId="3" xfId="0" applyNumberFormat="1" applyFont="1" applyFill="1" applyBorder="1" applyAlignment="1" applyProtection="1">
      <alignment horizontal="left"/>
      <protection locked="0"/>
    </xf>
    <xf numFmtId="49" fontId="42" fillId="3" borderId="15" xfId="0" applyNumberFormat="1" applyFont="1" applyFill="1" applyBorder="1" applyAlignment="1" applyProtection="1">
      <alignment horizontal="left"/>
      <protection locked="0"/>
    </xf>
    <xf numFmtId="49" fontId="42" fillId="3" borderId="6" xfId="0" applyNumberFormat="1" applyFont="1" applyFill="1" applyBorder="1" applyAlignment="1" applyProtection="1">
      <alignment horizontal="left"/>
      <protection locked="0"/>
    </xf>
    <xf numFmtId="49" fontId="42" fillId="3" borderId="7" xfId="0" applyNumberFormat="1" applyFont="1" applyFill="1" applyBorder="1" applyAlignment="1" applyProtection="1">
      <alignment horizontal="left"/>
      <protection locked="0"/>
    </xf>
    <xf numFmtId="49" fontId="42" fillId="3" borderId="8" xfId="0" applyNumberFormat="1" applyFont="1" applyFill="1" applyBorder="1" applyAlignment="1" applyProtection="1">
      <alignment horizontal="left"/>
      <protection locked="0"/>
    </xf>
    <xf numFmtId="49" fontId="42" fillId="0" borderId="0" xfId="0" applyNumberFormat="1" applyFont="1" applyAlignment="1">
      <alignment horizontal="left"/>
    </xf>
    <xf numFmtId="49" fontId="42" fillId="0" borderId="5" xfId="0" applyNumberFormat="1" applyFont="1" applyBorder="1" applyAlignment="1">
      <alignment horizontal="left"/>
    </xf>
    <xf numFmtId="49" fontId="42" fillId="0" borderId="7" xfId="0" applyNumberFormat="1" applyFont="1" applyBorder="1" applyAlignment="1">
      <alignment horizontal="left"/>
    </xf>
    <xf numFmtId="49" fontId="42" fillId="0" borderId="8" xfId="0" applyNumberFormat="1" applyFont="1" applyBorder="1" applyAlignment="1">
      <alignment horizontal="left"/>
    </xf>
    <xf numFmtId="0" fontId="42" fillId="0" borderId="2" xfId="0" applyFont="1" applyBorder="1" applyAlignment="1">
      <alignment horizontal="left"/>
    </xf>
    <xf numFmtId="49" fontId="42" fillId="0" borderId="2" xfId="0" applyNumberFormat="1" applyFont="1" applyBorder="1" applyAlignment="1">
      <alignment horizontal="left"/>
    </xf>
    <xf numFmtId="49" fontId="6" fillId="0" borderId="4" xfId="0" applyNumberFormat="1" applyFont="1" applyBorder="1" applyAlignment="1">
      <alignment horizontal="center"/>
    </xf>
    <xf numFmtId="49" fontId="6" fillId="0" borderId="0" xfId="0" applyNumberFormat="1" applyFont="1" applyAlignment="1">
      <alignment horizontal="center"/>
    </xf>
    <xf numFmtId="49" fontId="6" fillId="0" borderId="4"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8" fillId="0" borderId="0" xfId="0" applyNumberFormat="1" applyFont="1" applyAlignment="1">
      <alignment horizontal="right"/>
    </xf>
    <xf numFmtId="49" fontId="8" fillId="0" borderId="5" xfId="0" applyNumberFormat="1" applyFont="1" applyBorder="1" applyAlignment="1">
      <alignment horizontal="right"/>
    </xf>
    <xf numFmtId="49" fontId="6" fillId="0" borderId="7" xfId="0" applyNumberFormat="1" applyFont="1" applyBorder="1" applyAlignment="1">
      <alignment horizontal="center"/>
    </xf>
    <xf numFmtId="49" fontId="6" fillId="0" borderId="8" xfId="0" applyNumberFormat="1" applyFont="1" applyBorder="1" applyAlignment="1">
      <alignment horizontal="center"/>
    </xf>
    <xf numFmtId="49" fontId="6" fillId="0" borderId="2" xfId="0" applyNumberFormat="1" applyFont="1" applyBorder="1" applyAlignment="1">
      <alignment horizontal="center"/>
    </xf>
    <xf numFmtId="0" fontId="6" fillId="0" borderId="0" xfId="0" applyFont="1" applyAlignment="1">
      <alignment horizontal="center"/>
    </xf>
    <xf numFmtId="49" fontId="42" fillId="0" borderId="2" xfId="0" applyNumberFormat="1" applyFont="1" applyBorder="1" applyAlignment="1">
      <alignment horizontal="left" vertical="center"/>
    </xf>
    <xf numFmtId="49" fontId="42" fillId="0" borderId="0" xfId="0" applyNumberFormat="1" applyFont="1" applyAlignment="1">
      <alignment horizontal="left" vertical="center"/>
    </xf>
    <xf numFmtId="49" fontId="42" fillId="0" borderId="5" xfId="0" applyNumberFormat="1" applyFont="1" applyBorder="1" applyAlignment="1">
      <alignment horizontal="left" vertical="center"/>
    </xf>
    <xf numFmtId="49" fontId="42" fillId="0" borderId="7" xfId="0" applyNumberFormat="1" applyFont="1" applyBorder="1" applyAlignment="1">
      <alignment horizontal="left" vertical="center"/>
    </xf>
    <xf numFmtId="49" fontId="42" fillId="0" borderId="8" xfId="0" applyNumberFormat="1" applyFont="1" applyBorder="1" applyAlignment="1">
      <alignment horizontal="left" vertical="center"/>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CCFF"/>
      <color rgb="FF33CCCC"/>
      <color rgb="FF69818F"/>
      <color rgb="FFC0C0C0"/>
      <color rgb="FF66CCFF"/>
      <color rgb="FFB4EEED"/>
      <color rgb="FF91E5E3"/>
      <color rgb="FFA7FFEE"/>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F$10" lockText="1" noThreeD="1"/>
</file>

<file path=xl/ctrlProps/ctrlProp10.xml><?xml version="1.0" encoding="utf-8"?>
<formControlPr xmlns="http://schemas.microsoft.com/office/spreadsheetml/2009/9/main" objectType="CheckBox" fmlaLink="$I$13" lockText="1" noThreeD="1"/>
</file>

<file path=xl/ctrlProps/ctrlProp100.xml><?xml version="1.0" encoding="utf-8"?>
<formControlPr xmlns="http://schemas.microsoft.com/office/spreadsheetml/2009/9/main" objectType="CheckBox" fmlaLink="$F$15"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I$14"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I$15"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L$14"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L$15"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I$14" lockText="1" noThreeD="1"/>
</file>

<file path=xl/ctrlProps/ctrlProp110.xml><?xml version="1.0" encoding="utf-8"?>
<formControlPr xmlns="http://schemas.microsoft.com/office/spreadsheetml/2009/9/main" objectType="CheckBox" fmlaLink="$F$14" lockText="1" noThreeD="1"/>
</file>

<file path=xl/ctrlProps/ctrlProp111.xml><?xml version="1.0" encoding="utf-8"?>
<formControlPr xmlns="http://schemas.microsoft.com/office/spreadsheetml/2009/9/main" objectType="CheckBox" fmlaLink="$F$9"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F$10"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F$11"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I$9"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I$10" lockText="1" noThreeD="1"/>
</file>

<file path=xl/ctrlProps/ctrlProp12.xml><?xml version="1.0" encoding="utf-8"?>
<formControlPr xmlns="http://schemas.microsoft.com/office/spreadsheetml/2009/9/main" objectType="CheckBox" fmlaLink="$L$9"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I$11"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L$9"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L$10"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L$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F$17" lockText="1" noThreeD="1"/>
</file>

<file path=xl/ctrlProps/ctrlProp13.xml><?xml version="1.0" encoding="utf-8"?>
<formControlPr xmlns="http://schemas.microsoft.com/office/spreadsheetml/2009/9/main" objectType="CheckBox" fmlaLink="$L$10"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F$18"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F$19"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I$17"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I$18"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I$19" lockText="1" noThreeD="1"/>
</file>

<file path=xl/ctrlProps/ctrlProp14.xml><?xml version="1.0" encoding="utf-8"?>
<formControlPr xmlns="http://schemas.microsoft.com/office/spreadsheetml/2009/9/main" objectType="CheckBox" fmlaLink="$L$1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L$17"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L$18"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L$19" lockText="1" noThreeD="1"/>
</file>

<file path=xl/ctrlProps/ctrlProp146.xml><?xml version="1.0" encoding="utf-8"?>
<formControlPr xmlns="http://schemas.microsoft.com/office/spreadsheetml/2009/9/main" objectType="CheckBox" fmlaLink="$F$13" lockText="1" noThreeD="1"/>
</file>

<file path=xl/ctrlProps/ctrlProp147.xml><?xml version="1.0" encoding="utf-8"?>
<formControlPr xmlns="http://schemas.microsoft.com/office/spreadsheetml/2009/9/main" objectType="CheckBox" fmlaLink="$I$13" lockText="1" noThreeD="1"/>
</file>

<file path=xl/ctrlProps/ctrlProp148.xml><?xml version="1.0" encoding="utf-8"?>
<formControlPr xmlns="http://schemas.microsoft.com/office/spreadsheetml/2009/9/main" objectType="CheckBox" fmlaLink="$L$13" lockText="1" noThreeD="1"/>
</file>

<file path=xl/ctrlProps/ctrlProp149.xml><?xml version="1.0" encoding="utf-8"?>
<formControlPr xmlns="http://schemas.microsoft.com/office/spreadsheetml/2009/9/main" objectType="CheckBox" fmlaLink="$L$15" lockText="1" noThreeD="1"/>
</file>

<file path=xl/ctrlProps/ctrlProp15.xml><?xml version="1.0" encoding="utf-8"?>
<formControlPr xmlns="http://schemas.microsoft.com/office/spreadsheetml/2009/9/main" objectType="CheckBox" fmlaLink="$L$12" lockText="1" noThreeD="1"/>
</file>

<file path=xl/ctrlProps/ctrlProp150.xml><?xml version="1.0" encoding="utf-8"?>
<formControlPr xmlns="http://schemas.microsoft.com/office/spreadsheetml/2009/9/main" objectType="CheckBox" fmlaLink="$F$15" lockText="1" noThreeD="1"/>
</file>

<file path=xl/ctrlProps/ctrlProp151.xml><?xml version="1.0" encoding="utf-8"?>
<formControlPr xmlns="http://schemas.microsoft.com/office/spreadsheetml/2009/9/main" objectType="CheckBox" fmlaLink="$I$15" lockText="1" noThreeD="1"/>
</file>

<file path=xl/ctrlProps/ctrlProp152.xml><?xml version="1.0" encoding="utf-8"?>
<formControlPr xmlns="http://schemas.microsoft.com/office/spreadsheetml/2009/9/main" objectType="CheckBox" fmlaLink="$I$14" lockText="1" noThreeD="1"/>
</file>

<file path=xl/ctrlProps/ctrlProp153.xml><?xml version="1.0" encoding="utf-8"?>
<formControlPr xmlns="http://schemas.microsoft.com/office/spreadsheetml/2009/9/main" objectType="CheckBox" fmlaLink="$L$14" lockText="1" noThreeD="1"/>
</file>

<file path=xl/ctrlProps/ctrlProp154.xml><?xml version="1.0" encoding="utf-8"?>
<formControlPr xmlns="http://schemas.microsoft.com/office/spreadsheetml/2009/9/main" objectType="CheckBox" fmlaLink="$F$26"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F$7"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F$8"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L$13" lockText="1" noThreeD="1"/>
</file>

<file path=xl/ctrlProps/ctrlProp160.xml><?xml version="1.0" encoding="utf-8"?>
<formControlPr xmlns="http://schemas.microsoft.com/office/spreadsheetml/2009/9/main" objectType="CheckBox" fmlaLink="$F$9"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F$10"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F$11"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F$12"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I$7"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L$14" lockText="1" noThreeD="1"/>
</file>

<file path=xl/ctrlProps/ctrlProp170.xml><?xml version="1.0" encoding="utf-8"?>
<formControlPr xmlns="http://schemas.microsoft.com/office/spreadsheetml/2009/9/main" objectType="CheckBox" fmlaLink="$I$8"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I$9"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I$10"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I$11"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fmlaLink="$I$12"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16" lockText="1" noThreeD="1"/>
</file>

<file path=xl/ctrlProps/ctrlProp180.xml><?xml version="1.0" encoding="utf-8"?>
<formControlPr xmlns="http://schemas.microsoft.com/office/spreadsheetml/2009/9/main" objectType="CheckBox" fmlaLink="$L$7"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L$8"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L$9"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fmlaLink="$L$10"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fmlaLink="$L$11"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16" lockText="1" noThreeD="1"/>
</file>

<file path=xl/ctrlProps/ctrlProp190.xml><?xml version="1.0" encoding="utf-8"?>
<formControlPr xmlns="http://schemas.microsoft.com/office/spreadsheetml/2009/9/main" objectType="CheckBox" fmlaLink="$L$12"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fmlaLink="$F$14"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I$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L$14" lockText="1" noThreeD="1"/>
</file>

<file path=xl/ctrlProps/ctrlProp197.xml><?xml version="1.0" encoding="utf-8"?>
<formControlPr xmlns="http://schemas.microsoft.com/office/spreadsheetml/2009/9/main" objectType="CheckBox" fmlaLink="$F$15" lockText="1" noThreeD="1"/>
</file>

<file path=xl/ctrlProps/ctrlProp198.xml><?xml version="1.0" encoding="utf-8"?>
<formControlPr xmlns="http://schemas.microsoft.com/office/spreadsheetml/2009/9/main" objectType="CheckBox" fmlaLink="$I$15" lockText="1" noThreeD="1"/>
</file>

<file path=xl/ctrlProps/ctrlProp199.xml><?xml version="1.0" encoding="utf-8"?>
<formControlPr xmlns="http://schemas.microsoft.com/office/spreadsheetml/2009/9/main" objectType="CheckBox" fmlaLink="$L$15" lockText="1" noThreeD="1"/>
</file>

<file path=xl/ctrlProps/ctrlProp2.xml><?xml version="1.0" encoding="utf-8"?>
<formControlPr xmlns="http://schemas.microsoft.com/office/spreadsheetml/2009/9/main" objectType="CheckBox" fmlaLink="$F$11" lockText="1" noThreeD="1"/>
</file>

<file path=xl/ctrlProps/ctrlProp20.xml><?xml version="1.0" encoding="utf-8"?>
<formControlPr xmlns="http://schemas.microsoft.com/office/spreadsheetml/2009/9/main" objectType="CheckBox" fmlaLink="$L$16"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F$16"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I$16"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fmlaLink="$L$16"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fmlaLink="$F$17"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I$17" lockText="1" noThreeD="1"/>
</file>

<file path=xl/ctrlProps/ctrlProp21.xml><?xml version="1.0" encoding="utf-8"?>
<formControlPr xmlns="http://schemas.microsoft.com/office/spreadsheetml/2009/9/main" objectType="CheckBox" fmlaLink="$F$1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L$17"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fmlaLink="$F$18"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fmlaLink="$I$18"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fmlaLink="$L$18"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fmlaLink="$F$19" lockText="1" noThreeD="1"/>
</file>

<file path=xl/ctrlProps/ctrlProp22.xml><?xml version="1.0" encoding="utf-8"?>
<formControlPr xmlns="http://schemas.microsoft.com/office/spreadsheetml/2009/9/main" objectType="CheckBox" fmlaLink="$I$17"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I$19"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L$19"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fmlaLink="$F$21"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fmlaLink="$I$21"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fmlaLink="$L$21" lockText="1" noThreeD="1"/>
</file>

<file path=xl/ctrlProps/ctrlProp23.xml><?xml version="1.0" encoding="utf-8"?>
<formControlPr xmlns="http://schemas.microsoft.com/office/spreadsheetml/2009/9/main" objectType="CheckBox" fmlaLink="$L$17"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fmlaLink="$F$22"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F$23"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fmlaLink="$F$24"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fmlaLink="$F$25"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fmlaLink="$I$22" lockText="1" noThreeD="1"/>
</file>

<file path=xl/ctrlProps/ctrlProp24.xml><?xml version="1.0" encoding="utf-8"?>
<formControlPr xmlns="http://schemas.microsoft.com/office/spreadsheetml/2009/9/main" objectType="CheckBox" fmlaLink="$F$18"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fmlaLink="$I$23"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fmlaLink="$I$24"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fmlaLink="$I$25"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fmlaLink="$L$22"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L$23" lockText="1" noThreeD="1"/>
</file>

<file path=xl/ctrlProps/ctrlProp25.xml><?xml version="1.0" encoding="utf-8"?>
<formControlPr xmlns="http://schemas.microsoft.com/office/spreadsheetml/2009/9/main" objectType="CheckBox" fmlaLink="$I$18"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fmlaLink="$L$24"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fmlaLink="$L$25" lockText="1" noThreeD="1"/>
</file>

<file path=xl/ctrlProps/ctrlProp254.xml><?xml version="1.0" encoding="utf-8"?>
<formControlPr xmlns="http://schemas.microsoft.com/office/spreadsheetml/2009/9/main" objectType="CheckBox" fmlaLink="$I$26" lockText="1" noThreeD="1"/>
</file>

<file path=xl/ctrlProps/ctrlProp255.xml><?xml version="1.0" encoding="utf-8"?>
<formControlPr xmlns="http://schemas.microsoft.com/office/spreadsheetml/2009/9/main" objectType="CheckBox" fmlaLink="$L$26" lockText="1" noThreeD="1"/>
</file>

<file path=xl/ctrlProps/ctrlProp26.xml><?xml version="1.0" encoding="utf-8"?>
<formControlPr xmlns="http://schemas.microsoft.com/office/spreadsheetml/2009/9/main" objectType="CheckBox" fmlaLink="$L$18" lockText="1" noThreeD="1"/>
</file>

<file path=xl/ctrlProps/ctrlProp27.xml><?xml version="1.0" encoding="utf-8"?>
<formControlPr xmlns="http://schemas.microsoft.com/office/spreadsheetml/2009/9/main" objectType="CheckBox" fmlaLink="$F$19" lockText="1" noThreeD="1"/>
</file>

<file path=xl/ctrlProps/ctrlProp28.xml><?xml version="1.0" encoding="utf-8"?>
<formControlPr xmlns="http://schemas.microsoft.com/office/spreadsheetml/2009/9/main" objectType="CheckBox" fmlaLink="$I$19" lockText="1" noThreeD="1"/>
</file>

<file path=xl/ctrlProps/ctrlProp29.xml><?xml version="1.0" encoding="utf-8"?>
<formControlPr xmlns="http://schemas.microsoft.com/office/spreadsheetml/2009/9/main" objectType="CheckBox" fmlaLink="$L$19" lockText="1" noThreeD="1"/>
</file>

<file path=xl/ctrlProps/ctrlProp3.xml><?xml version="1.0" encoding="utf-8"?>
<formControlPr xmlns="http://schemas.microsoft.com/office/spreadsheetml/2009/9/main" objectType="CheckBox" fmlaLink="$F$12" lockText="1" noThreeD="1"/>
</file>

<file path=xl/ctrlProps/ctrlProp30.xml><?xml version="1.0" encoding="utf-8"?>
<formControlPr xmlns="http://schemas.microsoft.com/office/spreadsheetml/2009/9/main" objectType="CheckBox" fmlaLink="$F$20" lockText="1" noThreeD="1"/>
</file>

<file path=xl/ctrlProps/ctrlProp31.xml><?xml version="1.0" encoding="utf-8"?>
<formControlPr xmlns="http://schemas.microsoft.com/office/spreadsheetml/2009/9/main" objectType="CheckBox" fmlaLink="$I$20" lockText="1" noThreeD="1"/>
</file>

<file path=xl/ctrlProps/ctrlProp32.xml><?xml version="1.0" encoding="utf-8"?>
<formControlPr xmlns="http://schemas.microsoft.com/office/spreadsheetml/2009/9/main" objectType="CheckBox" fmlaLink="$L$20" lockText="1" noThreeD="1"/>
</file>

<file path=xl/ctrlProps/ctrlProp33.xml><?xml version="1.0" encoding="utf-8"?>
<formControlPr xmlns="http://schemas.microsoft.com/office/spreadsheetml/2009/9/main" objectType="CheckBox" fmlaLink="$F$22" lockText="1" noThreeD="1"/>
</file>

<file path=xl/ctrlProps/ctrlProp34.xml><?xml version="1.0" encoding="utf-8"?>
<formControlPr xmlns="http://schemas.microsoft.com/office/spreadsheetml/2009/9/main" objectType="CheckBox" fmlaLink="$I$22" lockText="1" noThreeD="1"/>
</file>

<file path=xl/ctrlProps/ctrlProp35.xml><?xml version="1.0" encoding="utf-8"?>
<formControlPr xmlns="http://schemas.microsoft.com/office/spreadsheetml/2009/9/main" objectType="CheckBox" fmlaLink="$L$22" lockText="1" noThreeD="1"/>
</file>

<file path=xl/ctrlProps/ctrlProp36.xml><?xml version="1.0" encoding="utf-8"?>
<formControlPr xmlns="http://schemas.microsoft.com/office/spreadsheetml/2009/9/main" objectType="CheckBox" fmlaLink="$F$23" lockText="1" noThreeD="1"/>
</file>

<file path=xl/ctrlProps/ctrlProp37.xml><?xml version="1.0" encoding="utf-8"?>
<formControlPr xmlns="http://schemas.microsoft.com/office/spreadsheetml/2009/9/main" objectType="CheckBox" fmlaLink="$I$23" lockText="1" noThreeD="1"/>
</file>

<file path=xl/ctrlProps/ctrlProp38.xml><?xml version="1.0" encoding="utf-8"?>
<formControlPr xmlns="http://schemas.microsoft.com/office/spreadsheetml/2009/9/main" objectType="CheckBox" fmlaLink="$L$23" lockText="1" noThreeD="1"/>
</file>

<file path=xl/ctrlProps/ctrlProp39.xml><?xml version="1.0" encoding="utf-8"?>
<formControlPr xmlns="http://schemas.microsoft.com/office/spreadsheetml/2009/9/main" objectType="CheckBox" fmlaLink="$F$24" lockText="1" noThreeD="1"/>
</file>

<file path=xl/ctrlProps/ctrlProp4.xml><?xml version="1.0" encoding="utf-8"?>
<formControlPr xmlns="http://schemas.microsoft.com/office/spreadsheetml/2009/9/main" objectType="CheckBox" fmlaLink="$F$13" lockText="1" noThreeD="1"/>
</file>

<file path=xl/ctrlProps/ctrlProp40.xml><?xml version="1.0" encoding="utf-8"?>
<formControlPr xmlns="http://schemas.microsoft.com/office/spreadsheetml/2009/9/main" objectType="CheckBox" fmlaLink="$I$24" lockText="1" noThreeD="1"/>
</file>

<file path=xl/ctrlProps/ctrlProp41.xml><?xml version="1.0" encoding="utf-8"?>
<formControlPr xmlns="http://schemas.microsoft.com/office/spreadsheetml/2009/9/main" objectType="CheckBox" fmlaLink="$L$24" lockText="1" noThreeD="1"/>
</file>

<file path=xl/ctrlProps/ctrlProp42.xml><?xml version="1.0" encoding="utf-8"?>
<formControlPr xmlns="http://schemas.microsoft.com/office/spreadsheetml/2009/9/main" objectType="CheckBox" fmlaLink="$F$25" lockText="1" noThreeD="1"/>
</file>

<file path=xl/ctrlProps/ctrlProp43.xml><?xml version="1.0" encoding="utf-8"?>
<formControlPr xmlns="http://schemas.microsoft.com/office/spreadsheetml/2009/9/main" objectType="CheckBox" fmlaLink="$I$25" lockText="1" noThreeD="1"/>
</file>

<file path=xl/ctrlProps/ctrlProp44.xml><?xml version="1.0" encoding="utf-8"?>
<formControlPr xmlns="http://schemas.microsoft.com/office/spreadsheetml/2009/9/main" objectType="CheckBox" fmlaLink="$L$25" lockText="1" noThreeD="1"/>
</file>

<file path=xl/ctrlProps/ctrlProp45.xml><?xml version="1.0" encoding="utf-8"?>
<formControlPr xmlns="http://schemas.microsoft.com/office/spreadsheetml/2009/9/main" objectType="CheckBox" fmlaLink="$F$26" lockText="1" noThreeD="1"/>
</file>

<file path=xl/ctrlProps/ctrlProp46.xml><?xml version="1.0" encoding="utf-8"?>
<formControlPr xmlns="http://schemas.microsoft.com/office/spreadsheetml/2009/9/main" objectType="CheckBox" fmlaLink="$I$26" lockText="1" noThreeD="1"/>
</file>

<file path=xl/ctrlProps/ctrlProp47.xml><?xml version="1.0" encoding="utf-8"?>
<formControlPr xmlns="http://schemas.microsoft.com/office/spreadsheetml/2009/9/main" objectType="CheckBox" fmlaLink="$L$26" lockText="1" noThreeD="1"/>
</file>

<file path=xl/ctrlProps/ctrlProp48.xml><?xml version="1.0" encoding="utf-8"?>
<formControlPr xmlns="http://schemas.microsoft.com/office/spreadsheetml/2009/9/main" objectType="CheckBox" fmlaLink="$F$27" lockText="1" noThreeD="1"/>
</file>

<file path=xl/ctrlProps/ctrlProp49.xml><?xml version="1.0" encoding="utf-8"?>
<formControlPr xmlns="http://schemas.microsoft.com/office/spreadsheetml/2009/9/main" objectType="CheckBox" fmlaLink="$I$27" lockText="1" noThreeD="1"/>
</file>

<file path=xl/ctrlProps/ctrlProp5.xml><?xml version="1.0" encoding="utf-8"?>
<formControlPr xmlns="http://schemas.microsoft.com/office/spreadsheetml/2009/9/main" objectType="CheckBox" fmlaLink="$F$14" lockText="1" noThreeD="1"/>
</file>

<file path=xl/ctrlProps/ctrlProp50.xml><?xml version="1.0" encoding="utf-8"?>
<formControlPr xmlns="http://schemas.microsoft.com/office/spreadsheetml/2009/9/main" objectType="CheckBox" fmlaLink="$L$27" lockText="1" noThreeD="1"/>
</file>

<file path=xl/ctrlProps/ctrlProp51.xml><?xml version="1.0" encoding="utf-8"?>
<formControlPr xmlns="http://schemas.microsoft.com/office/spreadsheetml/2009/9/main" objectType="CheckBox" fmlaLink="$F$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F$9"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I$9"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L$9"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F$10" lockText="1" noThreeD="1"/>
</file>

<file path=xl/ctrlProps/ctrlProp6.xml><?xml version="1.0" encoding="utf-8"?>
<formControlPr xmlns="http://schemas.microsoft.com/office/spreadsheetml/2009/9/main" objectType="CheckBox" fmlaLink="$I$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I$10"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L$10"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F$12"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I$12"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L$12" lockText="1" noThreeD="1"/>
</file>

<file path=xl/ctrlProps/ctrlProp7.xml><?xml version="1.0" encoding="utf-8"?>
<formControlPr xmlns="http://schemas.microsoft.com/office/spreadsheetml/2009/9/main" objectType="CheckBox" fmlaLink="$I$10" lockText="1" noThreeD="1"/>
</file>

<file path=xl/ctrlProps/ctrlProp70.xml><?xml version="1.0" encoding="utf-8"?>
<formControlPr xmlns="http://schemas.microsoft.com/office/spreadsheetml/2009/9/main" objectType="CheckBox" fmlaLink="$F$15" lockText="1" noThreeD="1"/>
</file>

<file path=xl/ctrlProps/ctrlProp71.xml><?xml version="1.0" encoding="utf-8"?>
<formControlPr xmlns="http://schemas.microsoft.com/office/spreadsheetml/2009/9/main" objectType="CheckBox" fmlaLink="$I$15" lockText="1" noThreeD="1"/>
</file>

<file path=xl/ctrlProps/ctrlProp72.xml><?xml version="1.0" encoding="utf-8"?>
<formControlPr xmlns="http://schemas.microsoft.com/office/spreadsheetml/2009/9/main" objectType="CheckBox" fmlaLink="$L$15" lockText="1" noThreeD="1"/>
</file>

<file path=xl/ctrlProps/ctrlProp73.xml><?xml version="1.0" encoding="utf-8"?>
<formControlPr xmlns="http://schemas.microsoft.com/office/spreadsheetml/2009/9/main" objectType="CheckBox" fmlaLink="$F$16" lockText="1" noThreeD="1"/>
</file>

<file path=xl/ctrlProps/ctrlProp74.xml><?xml version="1.0" encoding="utf-8"?>
<formControlPr xmlns="http://schemas.microsoft.com/office/spreadsheetml/2009/9/main" objectType="CheckBox" fmlaLink="$I$16" lockText="1" noThreeD="1"/>
</file>

<file path=xl/ctrlProps/ctrlProp75.xml><?xml version="1.0" encoding="utf-8"?>
<formControlPr xmlns="http://schemas.microsoft.com/office/spreadsheetml/2009/9/main" objectType="CheckBox" fmlaLink="$L$16" lockText="1" noThreeD="1"/>
</file>

<file path=xl/ctrlProps/ctrlProp76.xml><?xml version="1.0" encoding="utf-8"?>
<formControlPr xmlns="http://schemas.microsoft.com/office/spreadsheetml/2009/9/main" objectType="CheckBox" fmlaLink="$F$17" lockText="1" noThreeD="1"/>
</file>

<file path=xl/ctrlProps/ctrlProp77.xml><?xml version="1.0" encoding="utf-8"?>
<formControlPr xmlns="http://schemas.microsoft.com/office/spreadsheetml/2009/9/main" objectType="CheckBox" fmlaLink="$I$17" lockText="1" noThreeD="1"/>
</file>

<file path=xl/ctrlProps/ctrlProp78.xml><?xml version="1.0" encoding="utf-8"?>
<formControlPr xmlns="http://schemas.microsoft.com/office/spreadsheetml/2009/9/main" objectType="CheckBox" fmlaLink="$L$17" lockText="1" noThreeD="1"/>
</file>

<file path=xl/ctrlProps/ctrlProp79.xml><?xml version="1.0" encoding="utf-8"?>
<formControlPr xmlns="http://schemas.microsoft.com/office/spreadsheetml/2009/9/main" objectType="CheckBox" fmlaLink="$F$18" lockText="1" noThreeD="1"/>
</file>

<file path=xl/ctrlProps/ctrlProp8.xml><?xml version="1.0" encoding="utf-8"?>
<formControlPr xmlns="http://schemas.microsoft.com/office/spreadsheetml/2009/9/main" objectType="CheckBox" fmlaLink="$I$11" lockText="1" noThreeD="1"/>
</file>

<file path=xl/ctrlProps/ctrlProp80.xml><?xml version="1.0" encoding="utf-8"?>
<formControlPr xmlns="http://schemas.microsoft.com/office/spreadsheetml/2009/9/main" objectType="CheckBox" fmlaLink="$I$18" lockText="1" noThreeD="1"/>
</file>

<file path=xl/ctrlProps/ctrlProp81.xml><?xml version="1.0" encoding="utf-8"?>
<formControlPr xmlns="http://schemas.microsoft.com/office/spreadsheetml/2009/9/main" objectType="CheckBox" fmlaLink="$L$18" lockText="1" noThreeD="1"/>
</file>

<file path=xl/ctrlProps/ctrlProp82.xml><?xml version="1.0" encoding="utf-8"?>
<formControlPr xmlns="http://schemas.microsoft.com/office/spreadsheetml/2009/9/main" objectType="CheckBox" fmlaLink="$F$20" lockText="1" noThreeD="1"/>
</file>

<file path=xl/ctrlProps/ctrlProp83.xml><?xml version="1.0" encoding="utf-8"?>
<formControlPr xmlns="http://schemas.microsoft.com/office/spreadsheetml/2009/9/main" objectType="CheckBox" fmlaLink="$I$20" lockText="1" noThreeD="1"/>
</file>

<file path=xl/ctrlProps/ctrlProp84.xml><?xml version="1.0" encoding="utf-8"?>
<formControlPr xmlns="http://schemas.microsoft.com/office/spreadsheetml/2009/9/main" objectType="CheckBox" fmlaLink="$L$20" lockText="1" noThreeD="1"/>
</file>

<file path=xl/ctrlProps/ctrlProp85.xml><?xml version="1.0" encoding="utf-8"?>
<formControlPr xmlns="http://schemas.microsoft.com/office/spreadsheetml/2009/9/main" objectType="CheckBox" fmlaLink="$F$21" lockText="1" noThreeD="1"/>
</file>

<file path=xl/ctrlProps/ctrlProp86.xml><?xml version="1.0" encoding="utf-8"?>
<formControlPr xmlns="http://schemas.microsoft.com/office/spreadsheetml/2009/9/main" objectType="CheckBox" fmlaLink="$I$21" lockText="1" noThreeD="1"/>
</file>

<file path=xl/ctrlProps/ctrlProp87.xml><?xml version="1.0" encoding="utf-8"?>
<formControlPr xmlns="http://schemas.microsoft.com/office/spreadsheetml/2009/9/main" objectType="CheckBox" fmlaLink="$L$21" lockText="1" noThreeD="1"/>
</file>

<file path=xl/ctrlProps/ctrlProp88.xml><?xml version="1.0" encoding="utf-8"?>
<formControlPr xmlns="http://schemas.microsoft.com/office/spreadsheetml/2009/9/main" objectType="CheckBox" fmlaLink="$F$23" lockText="1" noThreeD="1"/>
</file>

<file path=xl/ctrlProps/ctrlProp89.xml><?xml version="1.0" encoding="utf-8"?>
<formControlPr xmlns="http://schemas.microsoft.com/office/spreadsheetml/2009/9/main" objectType="CheckBox" fmlaLink="$I$23" lockText="1" noThreeD="1"/>
</file>

<file path=xl/ctrlProps/ctrlProp9.xml><?xml version="1.0" encoding="utf-8"?>
<formControlPr xmlns="http://schemas.microsoft.com/office/spreadsheetml/2009/9/main" objectType="CheckBox" fmlaLink="$I$12" lockText="1" noThreeD="1"/>
</file>

<file path=xl/ctrlProps/ctrlProp90.xml><?xml version="1.0" encoding="utf-8"?>
<formControlPr xmlns="http://schemas.microsoft.com/office/spreadsheetml/2009/9/main" objectType="CheckBox" fmlaLink="$L$23" lockText="1" noThreeD="1"/>
</file>

<file path=xl/ctrlProps/ctrlProp91.xml><?xml version="1.0" encoding="utf-8"?>
<formControlPr xmlns="http://schemas.microsoft.com/office/spreadsheetml/2009/9/main" objectType="CheckBox" fmlaLink="$F$13" lockText="1" noThreeD="1"/>
</file>

<file path=xl/ctrlProps/ctrlProp92.xml><?xml version="1.0" encoding="utf-8"?>
<formControlPr xmlns="http://schemas.microsoft.com/office/spreadsheetml/2009/9/main" objectType="CheckBox" fmlaLink="$I$13" lockText="1" noThreeD="1"/>
</file>

<file path=xl/ctrlProps/ctrlProp93.xml><?xml version="1.0" encoding="utf-8"?>
<formControlPr xmlns="http://schemas.microsoft.com/office/spreadsheetml/2009/9/main" objectType="CheckBox" fmlaLink="$L$13" lockText="1" noThreeD="1"/>
</file>

<file path=xl/ctrlProps/ctrlProp94.xml><?xml version="1.0" encoding="utf-8"?>
<formControlPr xmlns="http://schemas.microsoft.com/office/spreadsheetml/2009/9/main" objectType="CheckBox" fmlaLink="$F$11"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L$11"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F$14"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hyperlink" Target="#'Part 1 (1-3)'!A1"/></Relationships>
</file>

<file path=xl/drawings/_rels/drawing10.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8.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7.svg"/><Relationship Id="rId2" Type="http://schemas.openxmlformats.org/officeDocument/2006/relationships/hyperlink" Target="#'Part 1 (2-3)'!A1"/><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hyperlink" Target="#Pr&#233;sentation!A1"/><Relationship Id="rId4" Type="http://schemas.openxmlformats.org/officeDocument/2006/relationships/image" Target="../media/image5.svg"/><Relationship Id="rId9" Type="http://schemas.openxmlformats.org/officeDocument/2006/relationships/image" Target="../media/image9.svg"/></Relationships>
</file>

<file path=xl/drawings/_rels/drawing3.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4.png"/><Relationship Id="rId7" Type="http://schemas.openxmlformats.org/officeDocument/2006/relationships/image" Target="../media/image7.svg"/><Relationship Id="rId2" Type="http://schemas.openxmlformats.org/officeDocument/2006/relationships/hyperlink" Target="#'Part 1 (3-3)'!A1"/><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hyperlink" Target="#'Part 1 (1-3)'!A1"/><Relationship Id="rId10" Type="http://schemas.openxmlformats.org/officeDocument/2006/relationships/image" Target="../media/image9.svg"/><Relationship Id="rId4" Type="http://schemas.openxmlformats.org/officeDocument/2006/relationships/image" Target="../media/image5.svg"/><Relationship Id="rId9"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4.png"/><Relationship Id="rId7" Type="http://schemas.openxmlformats.org/officeDocument/2006/relationships/image" Target="../media/image7.svg"/><Relationship Id="rId2" Type="http://schemas.openxmlformats.org/officeDocument/2006/relationships/hyperlink" Target="#'Part 2 (1-2)'!A1"/><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hyperlink" Target="#'Part 1 (2-3)'!A1"/><Relationship Id="rId10" Type="http://schemas.openxmlformats.org/officeDocument/2006/relationships/image" Target="../media/image9.svg"/><Relationship Id="rId4" Type="http://schemas.openxmlformats.org/officeDocument/2006/relationships/image" Target="../media/image5.svg"/><Relationship Id="rId9" Type="http://schemas.openxmlformats.org/officeDocument/2006/relationships/image" Target="../media/image8.png"/></Relationships>
</file>

<file path=xl/drawings/_rels/drawing5.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10.png"/><Relationship Id="rId7" Type="http://schemas.openxmlformats.org/officeDocument/2006/relationships/image" Target="../media/image13.svg"/><Relationship Id="rId2" Type="http://schemas.openxmlformats.org/officeDocument/2006/relationships/hyperlink" Target="#'Part 2 (2-2)'!A1"/><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hyperlink" Target="#'Part 1 (3-3)'!A1"/><Relationship Id="rId10" Type="http://schemas.openxmlformats.org/officeDocument/2006/relationships/image" Target="../media/image15.svg"/><Relationship Id="rId4" Type="http://schemas.openxmlformats.org/officeDocument/2006/relationships/image" Target="../media/image11.svg"/><Relationship Id="rId9" Type="http://schemas.openxmlformats.org/officeDocument/2006/relationships/image" Target="../media/image14.png"/></Relationships>
</file>

<file path=xl/drawings/_rels/drawing6.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10.png"/><Relationship Id="rId7" Type="http://schemas.openxmlformats.org/officeDocument/2006/relationships/image" Target="../media/image13.svg"/><Relationship Id="rId2" Type="http://schemas.openxmlformats.org/officeDocument/2006/relationships/hyperlink" Target="#'Part 3 (1-2)'!A1"/><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hyperlink" Target="#'Part 2 (1-2)'!A1"/><Relationship Id="rId10" Type="http://schemas.openxmlformats.org/officeDocument/2006/relationships/image" Target="../media/image15.svg"/><Relationship Id="rId4" Type="http://schemas.openxmlformats.org/officeDocument/2006/relationships/image" Target="../media/image11.svg"/><Relationship Id="rId9" Type="http://schemas.openxmlformats.org/officeDocument/2006/relationships/image" Target="../media/image14.png"/></Relationships>
</file>

<file path=xl/drawings/_rels/drawing7.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16.png"/><Relationship Id="rId7" Type="http://schemas.openxmlformats.org/officeDocument/2006/relationships/image" Target="../media/image19.svg"/><Relationship Id="rId2" Type="http://schemas.openxmlformats.org/officeDocument/2006/relationships/hyperlink" Target="#'Part 3(2-2)'!A1"/><Relationship Id="rId1" Type="http://schemas.openxmlformats.org/officeDocument/2006/relationships/image" Target="../media/image1.png"/><Relationship Id="rId6" Type="http://schemas.openxmlformats.org/officeDocument/2006/relationships/image" Target="../media/image18.png"/><Relationship Id="rId5" Type="http://schemas.openxmlformats.org/officeDocument/2006/relationships/hyperlink" Target="#'Part 2 (2-2)'!A1"/><Relationship Id="rId10" Type="http://schemas.openxmlformats.org/officeDocument/2006/relationships/image" Target="../media/image21.svg"/><Relationship Id="rId4" Type="http://schemas.openxmlformats.org/officeDocument/2006/relationships/image" Target="../media/image17.svg"/><Relationship Id="rId9"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16.png"/><Relationship Id="rId7" Type="http://schemas.openxmlformats.org/officeDocument/2006/relationships/image" Target="../media/image19.svg"/><Relationship Id="rId2" Type="http://schemas.openxmlformats.org/officeDocument/2006/relationships/hyperlink" Target="#'Points de Jury'!A1"/><Relationship Id="rId1" Type="http://schemas.openxmlformats.org/officeDocument/2006/relationships/image" Target="../media/image1.png"/><Relationship Id="rId6" Type="http://schemas.openxmlformats.org/officeDocument/2006/relationships/image" Target="../media/image18.png"/><Relationship Id="rId5" Type="http://schemas.openxmlformats.org/officeDocument/2006/relationships/hyperlink" Target="#'Part 3 (1-2)'!A1"/><Relationship Id="rId10" Type="http://schemas.openxmlformats.org/officeDocument/2006/relationships/image" Target="../media/image21.svg"/><Relationship Id="rId4" Type="http://schemas.openxmlformats.org/officeDocument/2006/relationships/image" Target="../media/image17.svg"/><Relationship Id="rId9" Type="http://schemas.openxmlformats.org/officeDocument/2006/relationships/image" Target="../media/image20.png"/></Relationships>
</file>

<file path=xl/drawings/_rels/drawing9.xml.rels><?xml version="1.0" encoding="UTF-8" standalone="yes"?>
<Relationships xmlns="http://schemas.openxmlformats.org/package/2006/relationships"><Relationship Id="rId8" Type="http://schemas.openxmlformats.org/officeDocument/2006/relationships/hyperlink" Target="#Pr&#233;sentation!A1"/><Relationship Id="rId3" Type="http://schemas.openxmlformats.org/officeDocument/2006/relationships/image" Target="../media/image22.png"/><Relationship Id="rId7" Type="http://schemas.openxmlformats.org/officeDocument/2006/relationships/image" Target="../media/image25.svg"/><Relationship Id="rId2" Type="http://schemas.openxmlformats.org/officeDocument/2006/relationships/hyperlink" Target="#Bilan!A1"/><Relationship Id="rId1" Type="http://schemas.openxmlformats.org/officeDocument/2006/relationships/image" Target="../media/image1.png"/><Relationship Id="rId6" Type="http://schemas.openxmlformats.org/officeDocument/2006/relationships/image" Target="../media/image24.png"/><Relationship Id="rId5" Type="http://schemas.openxmlformats.org/officeDocument/2006/relationships/hyperlink" Target="#'Part 3(2-2)'!A1"/><Relationship Id="rId10" Type="http://schemas.openxmlformats.org/officeDocument/2006/relationships/image" Target="../media/image27.svg"/><Relationship Id="rId4" Type="http://schemas.openxmlformats.org/officeDocument/2006/relationships/image" Target="../media/image23.svg"/><Relationship Id="rId9"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editAs="oneCell">
    <xdr:from>
      <xdr:col>6</xdr:col>
      <xdr:colOff>109220</xdr:colOff>
      <xdr:row>0</xdr:row>
      <xdr:rowOff>0</xdr:rowOff>
    </xdr:from>
    <xdr:to>
      <xdr:col>10</xdr:col>
      <xdr:colOff>661670</xdr:colOff>
      <xdr:row>5</xdr:row>
      <xdr:rowOff>29210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0320" y="0"/>
          <a:ext cx="3879850" cy="1013460"/>
        </a:xfrm>
        <a:prstGeom prst="rect">
          <a:avLst/>
        </a:prstGeom>
        <a:noFill/>
      </xdr:spPr>
    </xdr:pic>
    <xdr:clientData/>
  </xdr:twoCellAnchor>
  <xdr:twoCellAnchor editAs="oneCell">
    <xdr:from>
      <xdr:col>0</xdr:col>
      <xdr:colOff>0</xdr:colOff>
      <xdr:row>19</xdr:row>
      <xdr:rowOff>166679</xdr:rowOff>
    </xdr:from>
    <xdr:to>
      <xdr:col>3</xdr:col>
      <xdr:colOff>144632</xdr:colOff>
      <xdr:row>22</xdr:row>
      <xdr:rowOff>116129</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341929"/>
          <a:ext cx="2640182" cy="540000"/>
        </a:xfrm>
        <a:prstGeom prst="rect">
          <a:avLst/>
        </a:prstGeom>
      </xdr:spPr>
    </xdr:pic>
    <xdr:clientData/>
  </xdr:twoCellAnchor>
  <xdr:twoCellAnchor editAs="oneCell">
    <xdr:from>
      <xdr:col>3</xdr:col>
      <xdr:colOff>308613</xdr:colOff>
      <xdr:row>20</xdr:row>
      <xdr:rowOff>14330</xdr:rowOff>
    </xdr:from>
    <xdr:to>
      <xdr:col>5</xdr:col>
      <xdr:colOff>504502</xdr:colOff>
      <xdr:row>22</xdr:row>
      <xdr:rowOff>160630</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04163" y="5386430"/>
          <a:ext cx="1859589" cy="540000"/>
        </a:xfrm>
        <a:prstGeom prst="rect">
          <a:avLst/>
        </a:prstGeom>
      </xdr:spPr>
    </xdr:pic>
    <xdr:clientData/>
  </xdr:twoCellAnchor>
  <xdr:twoCellAnchor>
    <xdr:from>
      <xdr:col>8</xdr:col>
      <xdr:colOff>223043</xdr:colOff>
      <xdr:row>19</xdr:row>
      <xdr:rowOff>134144</xdr:rowOff>
    </xdr:from>
    <xdr:to>
      <xdr:col>10</xdr:col>
      <xdr:colOff>690562</xdr:colOff>
      <xdr:row>21</xdr:row>
      <xdr:rowOff>154781</xdr:rowOff>
    </xdr:to>
    <xdr:sp macro="" textlink="">
      <xdr:nvSpPr>
        <xdr:cNvPr id="2" name="ZoneTexte 1">
          <a:hlinkClick xmlns:r="http://schemas.openxmlformats.org/officeDocument/2006/relationships" r:id="rId4"/>
          <a:extLst>
            <a:ext uri="{FF2B5EF4-FFF2-40B4-BE49-F238E27FC236}">
              <a16:creationId xmlns:a16="http://schemas.microsoft.com/office/drawing/2014/main" id="{00000000-0008-0000-0000-000002000000}"/>
            </a:ext>
          </a:extLst>
        </xdr:cNvPr>
        <xdr:cNvSpPr txBox="1"/>
      </xdr:nvSpPr>
      <xdr:spPr>
        <a:xfrm>
          <a:off x="6890543" y="5194300"/>
          <a:ext cx="2134394" cy="425450"/>
        </a:xfrm>
        <a:prstGeom prst="rect">
          <a:avLst/>
        </a:prstGeom>
        <a:solidFill>
          <a:srgbClr val="69818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0">
              <a:solidFill>
                <a:schemeClr val="bg1"/>
              </a:solidFill>
              <a:latin typeface="Arial Rounded MT Bold" panose="020F0704030504030204" pitchFamily="34" charset="0"/>
              <a:cs typeface="Arial" panose="020B0604020202020204" pitchFamily="34" charset="0"/>
            </a:rPr>
            <a:t>COMMENCER</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9525</xdr:rowOff>
    </xdr:from>
    <xdr:to>
      <xdr:col>0</xdr:col>
      <xdr:colOff>3495676</xdr:colOff>
      <xdr:row>0</xdr:row>
      <xdr:rowOff>758825</xdr:rowOff>
    </xdr:to>
    <xdr:pic>
      <xdr:nvPicPr>
        <xdr:cNvPr id="2" name="Imag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
          <a:ext cx="3492500" cy="749300"/>
        </a:xfrm>
        <a:prstGeom prst="rect">
          <a:avLst/>
        </a:prstGeom>
        <a:noFill/>
      </xdr:spPr>
    </xdr:pic>
    <xdr:clientData/>
  </xdr:twoCellAnchor>
  <xdr:twoCellAnchor editAs="oneCell">
    <xdr:from>
      <xdr:col>4</xdr:col>
      <xdr:colOff>36306</xdr:colOff>
      <xdr:row>23</xdr:row>
      <xdr:rowOff>144548</xdr:rowOff>
    </xdr:from>
    <xdr:to>
      <xdr:col>4</xdr:col>
      <xdr:colOff>886721</xdr:colOff>
      <xdr:row>28</xdr:row>
      <xdr:rowOff>1584</xdr:rowOff>
    </xdr:to>
    <xdr:pic macro="[0]!Bouton_Impression">
      <xdr:nvPicPr>
        <xdr:cNvPr id="4" name="Graphique 3" descr="Imprimante">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7197" y="5983787"/>
          <a:ext cx="844065" cy="842667"/>
        </a:xfrm>
        <a:prstGeom prst="rect">
          <a:avLst/>
        </a:prstGeom>
      </xdr:spPr>
    </xdr:pic>
    <xdr:clientData fPrintsWithSheet="0"/>
  </xdr:twoCellAnchor>
  <xdr:twoCellAnchor>
    <xdr:from>
      <xdr:col>1</xdr:col>
      <xdr:colOff>546652</xdr:colOff>
      <xdr:row>24</xdr:row>
      <xdr:rowOff>16565</xdr:rowOff>
    </xdr:from>
    <xdr:to>
      <xdr:col>3</xdr:col>
      <xdr:colOff>947392</xdr:colOff>
      <xdr:row>27</xdr:row>
      <xdr:rowOff>121063</xdr:rowOff>
    </xdr:to>
    <xdr:sp macro="[0]!Bouton_Impression" textlink="">
      <xdr:nvSpPr>
        <xdr:cNvPr id="5" name="ZoneTexte 4">
          <a:extLst>
            <a:ext uri="{FF2B5EF4-FFF2-40B4-BE49-F238E27FC236}">
              <a16:creationId xmlns:a16="http://schemas.microsoft.com/office/drawing/2014/main" id="{00000000-0008-0000-0900-000005000000}"/>
            </a:ext>
          </a:extLst>
        </xdr:cNvPr>
        <xdr:cNvSpPr txBox="1"/>
      </xdr:nvSpPr>
      <xdr:spPr>
        <a:xfrm>
          <a:off x="6178826" y="6054587"/>
          <a:ext cx="2098675" cy="700846"/>
        </a:xfrm>
        <a:prstGeom prst="rect">
          <a:avLst/>
        </a:prstGeom>
        <a:solidFill>
          <a:srgbClr val="69818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1">
              <a:solidFill>
                <a:schemeClr val="bg1"/>
              </a:solidFill>
              <a:latin typeface="Arial Rounded MT Bold" panose="020F0704030504030204" pitchFamily="34" charset="0"/>
              <a:cs typeface="Arial" panose="020B0604020202020204" pitchFamily="34" charset="0"/>
            </a:rPr>
            <a:t>IMPRIMER</a:t>
          </a:r>
          <a:r>
            <a:rPr lang="fr-FR" sz="2000" b="1" baseline="0">
              <a:solidFill>
                <a:schemeClr val="bg1"/>
              </a:solidFill>
              <a:latin typeface="Arial Rounded MT Bold" panose="020F0704030504030204" pitchFamily="34" charset="0"/>
              <a:cs typeface="Arial" panose="020B0604020202020204" pitchFamily="34" charset="0"/>
            </a:rPr>
            <a:t> </a:t>
          </a:r>
          <a:br>
            <a:rPr lang="fr-FR" sz="2000" b="1" baseline="0">
              <a:solidFill>
                <a:schemeClr val="bg1"/>
              </a:solidFill>
              <a:latin typeface="Arial Rounded MT Bold" panose="020F0704030504030204" pitchFamily="34" charset="0"/>
              <a:cs typeface="Arial" panose="020B0604020202020204" pitchFamily="34" charset="0"/>
            </a:rPr>
          </a:br>
          <a:r>
            <a:rPr lang="fr-FR" sz="2000" b="1" baseline="0">
              <a:solidFill>
                <a:schemeClr val="bg1"/>
              </a:solidFill>
              <a:latin typeface="Arial Rounded MT Bold" panose="020F0704030504030204" pitchFamily="34" charset="0"/>
              <a:cs typeface="Arial" panose="020B0604020202020204" pitchFamily="34" charset="0"/>
            </a:rPr>
            <a:t>LE BILAN</a:t>
          </a:r>
          <a:endParaRPr lang="fr-FR" sz="2000" b="1">
            <a:solidFill>
              <a:schemeClr val="bg1"/>
            </a:solidFill>
            <a:latin typeface="Arial Rounded MT Bold" panose="020F070403050403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3492501</xdr:colOff>
      <xdr:row>0</xdr:row>
      <xdr:rowOff>749300</xdr:rowOff>
    </xdr:to>
    <xdr:pic>
      <xdr:nvPicPr>
        <xdr:cNvPr id="2" name="Imag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xdr:twoCellAnchor editAs="oneCell">
    <xdr:from>
      <xdr:col>4</xdr:col>
      <xdr:colOff>648823</xdr:colOff>
      <xdr:row>21</xdr:row>
      <xdr:rowOff>131482</xdr:rowOff>
    </xdr:from>
    <xdr:to>
      <xdr:col>5</xdr:col>
      <xdr:colOff>49973</xdr:colOff>
      <xdr:row>23</xdr:row>
      <xdr:rowOff>87883</xdr:rowOff>
    </xdr:to>
    <xdr:pic>
      <xdr:nvPicPr>
        <xdr:cNvPr id="4" name="Graphique 3" descr="Fin">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35573" y="5532157"/>
          <a:ext cx="360000" cy="353276"/>
        </a:xfrm>
        <a:prstGeom prst="rect">
          <a:avLst/>
        </a:prstGeom>
      </xdr:spPr>
    </xdr:pic>
    <xdr:clientData/>
  </xdr:twoCellAnchor>
  <xdr:twoCellAnchor editAs="oneCell">
    <xdr:from>
      <xdr:col>2</xdr:col>
      <xdr:colOff>925047</xdr:colOff>
      <xdr:row>21</xdr:row>
      <xdr:rowOff>141007</xdr:rowOff>
    </xdr:from>
    <xdr:to>
      <xdr:col>3</xdr:col>
      <xdr:colOff>323022</xdr:colOff>
      <xdr:row>23</xdr:row>
      <xdr:rowOff>97408</xdr:rowOff>
    </xdr:to>
    <xdr:pic>
      <xdr:nvPicPr>
        <xdr:cNvPr id="6" name="Graphique 5" descr="Début">
          <a:hlinkClick xmlns:r="http://schemas.openxmlformats.org/officeDocument/2006/relationships" r:id="rId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87747" y="5541682"/>
          <a:ext cx="360000" cy="356451"/>
        </a:xfrm>
        <a:prstGeom prst="rect">
          <a:avLst/>
        </a:prstGeom>
      </xdr:spPr>
    </xdr:pic>
    <xdr:clientData/>
  </xdr:twoCellAnchor>
  <xdr:twoCellAnchor editAs="oneCell">
    <xdr:from>
      <xdr:col>3</xdr:col>
      <xdr:colOff>778249</xdr:colOff>
      <xdr:row>21</xdr:row>
      <xdr:rowOff>102907</xdr:rowOff>
    </xdr:from>
    <xdr:to>
      <xdr:col>4</xdr:col>
      <xdr:colOff>182574</xdr:colOff>
      <xdr:row>23</xdr:row>
      <xdr:rowOff>56133</xdr:rowOff>
    </xdr:to>
    <xdr:pic>
      <xdr:nvPicPr>
        <xdr:cNvPr id="8" name="Graphique 7" descr="Maison">
          <a:hlinkClick xmlns:r="http://schemas.openxmlformats.org/officeDocument/2006/relationships" r:id="rId5"/>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8102974" y="5503582"/>
          <a:ext cx="363175" cy="353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0</xdr:row>
      <xdr:rowOff>752475</xdr:rowOff>
    </xdr:to>
    <xdr:pic>
      <xdr:nvPicPr>
        <xdr:cNvPr id="4" name="Imag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2500" cy="749300"/>
        </a:xfrm>
        <a:prstGeom prst="rect">
          <a:avLst/>
        </a:prstGeom>
        <a:noFill/>
      </xdr:spPr>
    </xdr:pic>
    <xdr:clientData/>
  </xdr:twoCellAnchor>
  <xdr:twoCellAnchor editAs="oneCell">
    <xdr:from>
      <xdr:col>4</xdr:col>
      <xdr:colOff>634806</xdr:colOff>
      <xdr:row>23</xdr:row>
      <xdr:rowOff>106136</xdr:rowOff>
    </xdr:from>
    <xdr:to>
      <xdr:col>5</xdr:col>
      <xdr:colOff>35761</xdr:colOff>
      <xdr:row>25</xdr:row>
      <xdr:rowOff>74251</xdr:rowOff>
    </xdr:to>
    <xdr:pic>
      <xdr:nvPicPr>
        <xdr:cNvPr id="5" name="Graphique 4" descr="Fin">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15724" y="6433457"/>
          <a:ext cx="363175" cy="376329"/>
        </a:xfrm>
        <a:prstGeom prst="rect">
          <a:avLst/>
        </a:prstGeom>
      </xdr:spPr>
    </xdr:pic>
    <xdr:clientData/>
  </xdr:twoCellAnchor>
  <xdr:twoCellAnchor editAs="oneCell">
    <xdr:from>
      <xdr:col>2</xdr:col>
      <xdr:colOff>932218</xdr:colOff>
      <xdr:row>23</xdr:row>
      <xdr:rowOff>125575</xdr:rowOff>
    </xdr:from>
    <xdr:to>
      <xdr:col>3</xdr:col>
      <xdr:colOff>333174</xdr:colOff>
      <xdr:row>25</xdr:row>
      <xdr:rowOff>93690</xdr:rowOff>
    </xdr:to>
    <xdr:pic>
      <xdr:nvPicPr>
        <xdr:cNvPr id="6" name="Graphique 5" descr="Début">
          <a:hlinkClick xmlns:r="http://schemas.openxmlformats.org/officeDocument/2006/relationships" r:id="rId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88698" y="6452896"/>
          <a:ext cx="363175" cy="376329"/>
        </a:xfrm>
        <a:prstGeom prst="rect">
          <a:avLst/>
        </a:prstGeom>
      </xdr:spPr>
    </xdr:pic>
    <xdr:clientData/>
  </xdr:twoCellAnchor>
  <xdr:twoCellAnchor editAs="oneCell">
    <xdr:from>
      <xdr:col>3</xdr:col>
      <xdr:colOff>797537</xdr:colOff>
      <xdr:row>23</xdr:row>
      <xdr:rowOff>86697</xdr:rowOff>
    </xdr:from>
    <xdr:to>
      <xdr:col>4</xdr:col>
      <xdr:colOff>188968</xdr:colOff>
      <xdr:row>25</xdr:row>
      <xdr:rowOff>54812</xdr:rowOff>
    </xdr:to>
    <xdr:pic>
      <xdr:nvPicPr>
        <xdr:cNvPr id="7" name="Graphique 6" descr="Maison">
          <a:hlinkClick xmlns:r="http://schemas.openxmlformats.org/officeDocument/2006/relationships" r:id="rId8"/>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16236" y="6414018"/>
          <a:ext cx="353650" cy="376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3495676</xdr:colOff>
      <xdr:row>0</xdr:row>
      <xdr:rowOff>752475</xdr:rowOff>
    </xdr:to>
    <xdr:pic>
      <xdr:nvPicPr>
        <xdr:cNvPr id="2" name="Imag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xdr:twoCellAnchor editAs="oneCell">
    <xdr:from>
      <xdr:col>4</xdr:col>
      <xdr:colOff>650935</xdr:colOff>
      <xdr:row>20</xdr:row>
      <xdr:rowOff>129242</xdr:rowOff>
    </xdr:from>
    <xdr:to>
      <xdr:col>5</xdr:col>
      <xdr:colOff>49449</xdr:colOff>
      <xdr:row>22</xdr:row>
      <xdr:rowOff>97357</xdr:rowOff>
    </xdr:to>
    <xdr:pic>
      <xdr:nvPicPr>
        <xdr:cNvPr id="3" name="Graphique 2" descr="Fin">
          <a:hlinkClick xmlns:r="http://schemas.openxmlformats.org/officeDocument/2006/relationships" r:id="rId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052704" y="6652968"/>
          <a:ext cx="360000" cy="363492"/>
        </a:xfrm>
        <a:prstGeom prst="rect">
          <a:avLst/>
        </a:prstGeom>
      </xdr:spPr>
    </xdr:pic>
    <xdr:clientData/>
  </xdr:twoCellAnchor>
  <xdr:twoCellAnchor editAs="oneCell">
    <xdr:from>
      <xdr:col>2</xdr:col>
      <xdr:colOff>940279</xdr:colOff>
      <xdr:row>20</xdr:row>
      <xdr:rowOff>138228</xdr:rowOff>
    </xdr:from>
    <xdr:to>
      <xdr:col>3</xdr:col>
      <xdr:colOff>332443</xdr:colOff>
      <xdr:row>22</xdr:row>
      <xdr:rowOff>106343</xdr:rowOff>
    </xdr:to>
    <xdr:pic>
      <xdr:nvPicPr>
        <xdr:cNvPr id="4" name="Graphique 3" descr="Début">
          <a:hlinkClick xmlns:r="http://schemas.openxmlformats.org/officeDocument/2006/relationships" r:id="rId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419076" y="6661954"/>
          <a:ext cx="360000" cy="363492"/>
        </a:xfrm>
        <a:prstGeom prst="rect">
          <a:avLst/>
        </a:prstGeom>
      </xdr:spPr>
    </xdr:pic>
    <xdr:clientData/>
  </xdr:twoCellAnchor>
  <xdr:twoCellAnchor editAs="oneCell">
    <xdr:from>
      <xdr:col>3</xdr:col>
      <xdr:colOff>807799</xdr:colOff>
      <xdr:row>20</xdr:row>
      <xdr:rowOff>84313</xdr:rowOff>
    </xdr:from>
    <xdr:to>
      <xdr:col>4</xdr:col>
      <xdr:colOff>209488</xdr:colOff>
      <xdr:row>22</xdr:row>
      <xdr:rowOff>46078</xdr:rowOff>
    </xdr:to>
    <xdr:pic>
      <xdr:nvPicPr>
        <xdr:cNvPr id="5" name="Graphique 4" descr="Maison">
          <a:hlinkClick xmlns:r="http://schemas.openxmlformats.org/officeDocument/2006/relationships" r:id="rId8"/>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248082" y="6608039"/>
          <a:ext cx="363175" cy="3634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3492501</xdr:colOff>
      <xdr:row>0</xdr:row>
      <xdr:rowOff>749300</xdr:rowOff>
    </xdr:to>
    <xdr:pic>
      <xdr:nvPicPr>
        <xdr:cNvPr id="2" name="Imag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381000</xdr:colOff>
          <xdr:row>8</xdr:row>
          <xdr:rowOff>180975</xdr:rowOff>
        </xdr:from>
        <xdr:to>
          <xdr:col>2</xdr:col>
          <xdr:colOff>790575</xdr:colOff>
          <xdr:row>10</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180975</xdr:rowOff>
        </xdr:from>
        <xdr:to>
          <xdr:col>2</xdr:col>
          <xdr:colOff>790575</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180975</xdr:rowOff>
        </xdr:from>
        <xdr:to>
          <xdr:col>2</xdr:col>
          <xdr:colOff>790575</xdr:colOff>
          <xdr:row>12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11</xdr:row>
          <xdr:rowOff>180975</xdr:rowOff>
        </xdr:from>
        <xdr:to>
          <xdr:col>2</xdr:col>
          <xdr:colOff>790575</xdr:colOff>
          <xdr:row>13</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12</xdr:row>
          <xdr:rowOff>180975</xdr:rowOff>
        </xdr:from>
        <xdr:to>
          <xdr:col>2</xdr:col>
          <xdr:colOff>790575</xdr:colOff>
          <xdr:row>14</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xdr:row>
          <xdr:rowOff>180975</xdr:rowOff>
        </xdr:from>
        <xdr:to>
          <xdr:col>3</xdr:col>
          <xdr:colOff>790575</xdr:colOff>
          <xdr:row>9</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xdr:row>
          <xdr:rowOff>180975</xdr:rowOff>
        </xdr:from>
        <xdr:to>
          <xdr:col>3</xdr:col>
          <xdr:colOff>790575</xdr:colOff>
          <xdr:row>10</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xdr:row>
          <xdr:rowOff>180975</xdr:rowOff>
        </xdr:from>
        <xdr:to>
          <xdr:col>3</xdr:col>
          <xdr:colOff>790575</xdr:colOff>
          <xdr:row>11</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xdr:row>
          <xdr:rowOff>180975</xdr:rowOff>
        </xdr:from>
        <xdr:to>
          <xdr:col>3</xdr:col>
          <xdr:colOff>790575</xdr:colOff>
          <xdr:row>12</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11</xdr:row>
          <xdr:rowOff>180975</xdr:rowOff>
        </xdr:from>
        <xdr:to>
          <xdr:col>3</xdr:col>
          <xdr:colOff>790575</xdr:colOff>
          <xdr:row>13</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180975</xdr:rowOff>
        </xdr:from>
        <xdr:to>
          <xdr:col>3</xdr:col>
          <xdr:colOff>790575</xdr:colOff>
          <xdr:row>14</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180975</xdr:rowOff>
        </xdr:from>
        <xdr:to>
          <xdr:col>4</xdr:col>
          <xdr:colOff>790575</xdr:colOff>
          <xdr:row>9</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180975</xdr:rowOff>
        </xdr:from>
        <xdr:to>
          <xdr:col>4</xdr:col>
          <xdr:colOff>790575</xdr:colOff>
          <xdr:row>10</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180975</xdr:rowOff>
        </xdr:from>
        <xdr:to>
          <xdr:col>4</xdr:col>
          <xdr:colOff>790575</xdr:colOff>
          <xdr:row>11</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180975</xdr:rowOff>
        </xdr:from>
        <xdr:to>
          <xdr:col>4</xdr:col>
          <xdr:colOff>790575</xdr:colOff>
          <xdr:row>12</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180975</xdr:rowOff>
        </xdr:from>
        <xdr:to>
          <xdr:col>4</xdr:col>
          <xdr:colOff>790575</xdr:colOff>
          <xdr:row>13</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180975</xdr:rowOff>
        </xdr:from>
        <xdr:to>
          <xdr:col>4</xdr:col>
          <xdr:colOff>790575</xdr:colOff>
          <xdr:row>14</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180975</xdr:rowOff>
        </xdr:from>
        <xdr:to>
          <xdr:col>2</xdr:col>
          <xdr:colOff>790575</xdr:colOff>
          <xdr:row>16</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xdr:row>
          <xdr:rowOff>180975</xdr:rowOff>
        </xdr:from>
        <xdr:to>
          <xdr:col>3</xdr:col>
          <xdr:colOff>790575</xdr:colOff>
          <xdr:row>16</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180975</xdr:rowOff>
        </xdr:from>
        <xdr:to>
          <xdr:col>4</xdr:col>
          <xdr:colOff>790575</xdr:colOff>
          <xdr:row>16</xdr:row>
          <xdr:rowOff>28575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xdr:row>
          <xdr:rowOff>180975</xdr:rowOff>
        </xdr:from>
        <xdr:to>
          <xdr:col>2</xdr:col>
          <xdr:colOff>790575</xdr:colOff>
          <xdr:row>17</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15</xdr:row>
          <xdr:rowOff>180975</xdr:rowOff>
        </xdr:from>
        <xdr:to>
          <xdr:col>3</xdr:col>
          <xdr:colOff>790575</xdr:colOff>
          <xdr:row>17</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180975</xdr:rowOff>
        </xdr:from>
        <xdr:to>
          <xdr:col>4</xdr:col>
          <xdr:colOff>790575</xdr:colOff>
          <xdr:row>17</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16</xdr:row>
          <xdr:rowOff>180975</xdr:rowOff>
        </xdr:from>
        <xdr:to>
          <xdr:col>2</xdr:col>
          <xdr:colOff>790575</xdr:colOff>
          <xdr:row>18</xdr:row>
          <xdr:rowOff>28575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180975</xdr:rowOff>
        </xdr:from>
        <xdr:to>
          <xdr:col>3</xdr:col>
          <xdr:colOff>790575</xdr:colOff>
          <xdr:row>18</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180975</xdr:rowOff>
        </xdr:from>
        <xdr:to>
          <xdr:col>4</xdr:col>
          <xdr:colOff>790575</xdr:colOff>
          <xdr:row>18</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180975</xdr:rowOff>
        </xdr:from>
        <xdr:to>
          <xdr:col>2</xdr:col>
          <xdr:colOff>790575</xdr:colOff>
          <xdr:row>19</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17</xdr:row>
          <xdr:rowOff>180975</xdr:rowOff>
        </xdr:from>
        <xdr:to>
          <xdr:col>3</xdr:col>
          <xdr:colOff>790575</xdr:colOff>
          <xdr:row>19</xdr:row>
          <xdr:rowOff>28575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180975</xdr:rowOff>
        </xdr:from>
        <xdr:to>
          <xdr:col>4</xdr:col>
          <xdr:colOff>790575</xdr:colOff>
          <xdr:row>19</xdr:row>
          <xdr:rowOff>28575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xdr:row>
          <xdr:rowOff>180975</xdr:rowOff>
        </xdr:from>
        <xdr:to>
          <xdr:col>2</xdr:col>
          <xdr:colOff>790575</xdr:colOff>
          <xdr:row>20</xdr:row>
          <xdr:rowOff>28575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18</xdr:row>
          <xdr:rowOff>180975</xdr:rowOff>
        </xdr:from>
        <xdr:to>
          <xdr:col>3</xdr:col>
          <xdr:colOff>790575</xdr:colOff>
          <xdr:row>20</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180975</xdr:rowOff>
        </xdr:from>
        <xdr:to>
          <xdr:col>4</xdr:col>
          <xdr:colOff>790575</xdr:colOff>
          <xdr:row>20</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180975</xdr:rowOff>
        </xdr:from>
        <xdr:to>
          <xdr:col>2</xdr:col>
          <xdr:colOff>790575</xdr:colOff>
          <xdr:row>22</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20</xdr:row>
          <xdr:rowOff>180975</xdr:rowOff>
        </xdr:from>
        <xdr:to>
          <xdr:col>3</xdr:col>
          <xdr:colOff>790575</xdr:colOff>
          <xdr:row>22</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180975</xdr:rowOff>
        </xdr:from>
        <xdr:to>
          <xdr:col>4</xdr:col>
          <xdr:colOff>790575</xdr:colOff>
          <xdr:row>22</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180975</xdr:rowOff>
        </xdr:from>
        <xdr:to>
          <xdr:col>2</xdr:col>
          <xdr:colOff>790575</xdr:colOff>
          <xdr:row>23</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21</xdr:row>
          <xdr:rowOff>180975</xdr:rowOff>
        </xdr:from>
        <xdr:to>
          <xdr:col>3</xdr:col>
          <xdr:colOff>790575</xdr:colOff>
          <xdr:row>23</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180975</xdr:rowOff>
        </xdr:from>
        <xdr:to>
          <xdr:col>4</xdr:col>
          <xdr:colOff>790575</xdr:colOff>
          <xdr:row>23</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180975</xdr:rowOff>
        </xdr:from>
        <xdr:to>
          <xdr:col>2</xdr:col>
          <xdr:colOff>790575</xdr:colOff>
          <xdr:row>24</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22</xdr:row>
          <xdr:rowOff>180975</xdr:rowOff>
        </xdr:from>
        <xdr:to>
          <xdr:col>3</xdr:col>
          <xdr:colOff>790575</xdr:colOff>
          <xdr:row>24</xdr:row>
          <xdr:rowOff>28575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180975</xdr:rowOff>
        </xdr:from>
        <xdr:to>
          <xdr:col>4</xdr:col>
          <xdr:colOff>790575</xdr:colOff>
          <xdr:row>24</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23</xdr:row>
          <xdr:rowOff>180975</xdr:rowOff>
        </xdr:from>
        <xdr:to>
          <xdr:col>2</xdr:col>
          <xdr:colOff>790575</xdr:colOff>
          <xdr:row>25</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23</xdr:row>
          <xdr:rowOff>180975</xdr:rowOff>
        </xdr:from>
        <xdr:to>
          <xdr:col>3</xdr:col>
          <xdr:colOff>790575</xdr:colOff>
          <xdr:row>25</xdr:row>
          <xdr:rowOff>28575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180975</xdr:rowOff>
        </xdr:from>
        <xdr:to>
          <xdr:col>4</xdr:col>
          <xdr:colOff>790575</xdr:colOff>
          <xdr:row>25</xdr:row>
          <xdr:rowOff>28575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24</xdr:row>
          <xdr:rowOff>180975</xdr:rowOff>
        </xdr:from>
        <xdr:to>
          <xdr:col>2</xdr:col>
          <xdr:colOff>790575</xdr:colOff>
          <xdr:row>26</xdr:row>
          <xdr:rowOff>28575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24</xdr:row>
          <xdr:rowOff>180975</xdr:rowOff>
        </xdr:from>
        <xdr:to>
          <xdr:col>3</xdr:col>
          <xdr:colOff>790575</xdr:colOff>
          <xdr:row>26</xdr:row>
          <xdr:rowOff>28575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180975</xdr:rowOff>
        </xdr:from>
        <xdr:to>
          <xdr:col>4</xdr:col>
          <xdr:colOff>790575</xdr:colOff>
          <xdr:row>26</xdr:row>
          <xdr:rowOff>28575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25</xdr:row>
          <xdr:rowOff>180975</xdr:rowOff>
        </xdr:from>
        <xdr:to>
          <xdr:col>2</xdr:col>
          <xdr:colOff>790575</xdr:colOff>
          <xdr:row>27</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25</xdr:row>
          <xdr:rowOff>180975</xdr:rowOff>
        </xdr:from>
        <xdr:to>
          <xdr:col>3</xdr:col>
          <xdr:colOff>790575</xdr:colOff>
          <xdr:row>27</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180975</xdr:rowOff>
        </xdr:from>
        <xdr:to>
          <xdr:col>4</xdr:col>
          <xdr:colOff>790575</xdr:colOff>
          <xdr:row>27</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7</xdr:row>
          <xdr:rowOff>180975</xdr:rowOff>
        </xdr:from>
        <xdr:to>
          <xdr:col>2</xdr:col>
          <xdr:colOff>790575</xdr:colOff>
          <xdr:row>9</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646113</xdr:colOff>
      <xdr:row>27</xdr:row>
      <xdr:rowOff>139360</xdr:rowOff>
    </xdr:from>
    <xdr:to>
      <xdr:col>14</xdr:col>
      <xdr:colOff>45108</xdr:colOff>
      <xdr:row>29</xdr:row>
      <xdr:rowOff>107476</xdr:rowOff>
    </xdr:to>
    <xdr:pic>
      <xdr:nvPicPr>
        <xdr:cNvPr id="56" name="Graphique 55" descr="Fin">
          <a:hlinkClick xmlns:r="http://schemas.openxmlformats.org/officeDocument/2006/relationships" r:id="rId2"/>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29461" y="6271079"/>
          <a:ext cx="363175" cy="379505"/>
        </a:xfrm>
        <a:prstGeom prst="rect">
          <a:avLst/>
        </a:prstGeom>
      </xdr:spPr>
    </xdr:pic>
    <xdr:clientData/>
  </xdr:twoCellAnchor>
  <xdr:twoCellAnchor editAs="oneCell">
    <xdr:from>
      <xdr:col>2</xdr:col>
      <xdr:colOff>926987</xdr:colOff>
      <xdr:row>27</xdr:row>
      <xdr:rowOff>139360</xdr:rowOff>
    </xdr:from>
    <xdr:to>
      <xdr:col>3</xdr:col>
      <xdr:colOff>332332</xdr:colOff>
      <xdr:row>29</xdr:row>
      <xdr:rowOff>113826</xdr:rowOff>
    </xdr:to>
    <xdr:pic>
      <xdr:nvPicPr>
        <xdr:cNvPr id="57" name="Graphique 56" descr="Début">
          <a:hlinkClick xmlns:r="http://schemas.openxmlformats.org/officeDocument/2006/relationships" r:id="rId5"/>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88326" y="6271079"/>
          <a:ext cx="369525" cy="382680"/>
        </a:xfrm>
        <a:prstGeom prst="rect">
          <a:avLst/>
        </a:prstGeom>
      </xdr:spPr>
    </xdr:pic>
    <xdr:clientData/>
  </xdr:twoCellAnchor>
  <xdr:twoCellAnchor editAs="oneCell">
    <xdr:from>
      <xdr:col>3</xdr:col>
      <xdr:colOff>798104</xdr:colOff>
      <xdr:row>27</xdr:row>
      <xdr:rowOff>79829</xdr:rowOff>
    </xdr:from>
    <xdr:to>
      <xdr:col>4</xdr:col>
      <xdr:colOff>197100</xdr:colOff>
      <xdr:row>29</xdr:row>
      <xdr:rowOff>47945</xdr:rowOff>
    </xdr:to>
    <xdr:pic>
      <xdr:nvPicPr>
        <xdr:cNvPr id="58" name="Graphique 57" descr="Maison">
          <a:hlinkClick xmlns:r="http://schemas.openxmlformats.org/officeDocument/2006/relationships" r:id="rId8"/>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20448" y="6211548"/>
          <a:ext cx="363175" cy="379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3495676</xdr:colOff>
      <xdr:row>0</xdr:row>
      <xdr:rowOff>752475</xdr:rowOff>
    </xdr:to>
    <xdr:pic>
      <xdr:nvPicPr>
        <xdr:cNvPr id="2" name="Imag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8</xdr:row>
          <xdr:rowOff>95250</xdr:rowOff>
        </xdr:from>
        <xdr:to>
          <xdr:col>2</xdr:col>
          <xdr:colOff>666750</xdr:colOff>
          <xdr:row>8</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95250</xdr:rowOff>
        </xdr:from>
        <xdr:to>
          <xdr:col>2</xdr:col>
          <xdr:colOff>666750</xdr:colOff>
          <xdr:row>8</xdr:row>
          <xdr:rowOff>323850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95250</xdr:rowOff>
        </xdr:from>
        <xdr:to>
          <xdr:col>3</xdr:col>
          <xdr:colOff>666750</xdr:colOff>
          <xdr:row>8</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95250</xdr:rowOff>
        </xdr:from>
        <xdr:to>
          <xdr:col>3</xdr:col>
          <xdr:colOff>666750</xdr:colOff>
          <xdr:row>8</xdr:row>
          <xdr:rowOff>323850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95250</xdr:rowOff>
        </xdr:from>
        <xdr:to>
          <xdr:col>4</xdr:col>
          <xdr:colOff>666750</xdr:colOff>
          <xdr:row>8</xdr:row>
          <xdr:rowOff>323850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95250</xdr:rowOff>
        </xdr:from>
        <xdr:to>
          <xdr:col>4</xdr:col>
          <xdr:colOff>666750</xdr:colOff>
          <xdr:row>8</xdr:row>
          <xdr:rowOff>323850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95250</xdr:rowOff>
        </xdr:from>
        <xdr:to>
          <xdr:col>2</xdr:col>
          <xdr:colOff>666750</xdr:colOff>
          <xdr:row>9</xdr:row>
          <xdr:rowOff>323850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95250</xdr:rowOff>
        </xdr:from>
        <xdr:to>
          <xdr:col>2</xdr:col>
          <xdr:colOff>666750</xdr:colOff>
          <xdr:row>9</xdr:row>
          <xdr:rowOff>323850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95250</xdr:rowOff>
        </xdr:from>
        <xdr:to>
          <xdr:col>3</xdr:col>
          <xdr:colOff>666750</xdr:colOff>
          <xdr:row>9</xdr:row>
          <xdr:rowOff>323850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95250</xdr:rowOff>
        </xdr:from>
        <xdr:to>
          <xdr:col>3</xdr:col>
          <xdr:colOff>666750</xdr:colOff>
          <xdr:row>9</xdr:row>
          <xdr:rowOff>323850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95250</xdr:rowOff>
        </xdr:from>
        <xdr:to>
          <xdr:col>4</xdr:col>
          <xdr:colOff>666750</xdr:colOff>
          <xdr:row>9</xdr:row>
          <xdr:rowOff>323850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95250</xdr:rowOff>
        </xdr:from>
        <xdr:to>
          <xdr:col>4</xdr:col>
          <xdr:colOff>666750</xdr:colOff>
          <xdr:row>9</xdr:row>
          <xdr:rowOff>323850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11</xdr:row>
          <xdr:rowOff>95250</xdr:rowOff>
        </xdr:from>
        <xdr:to>
          <xdr:col>2</xdr:col>
          <xdr:colOff>666750</xdr:colOff>
          <xdr:row>11</xdr:row>
          <xdr:rowOff>323850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11</xdr:row>
          <xdr:rowOff>95250</xdr:rowOff>
        </xdr:from>
        <xdr:to>
          <xdr:col>2</xdr:col>
          <xdr:colOff>666750</xdr:colOff>
          <xdr:row>11</xdr:row>
          <xdr:rowOff>323850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11</xdr:row>
          <xdr:rowOff>95250</xdr:rowOff>
        </xdr:from>
        <xdr:to>
          <xdr:col>3</xdr:col>
          <xdr:colOff>666750</xdr:colOff>
          <xdr:row>11</xdr:row>
          <xdr:rowOff>323850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11</xdr:row>
          <xdr:rowOff>95250</xdr:rowOff>
        </xdr:from>
        <xdr:to>
          <xdr:col>3</xdr:col>
          <xdr:colOff>666750</xdr:colOff>
          <xdr:row>11</xdr:row>
          <xdr:rowOff>323850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11</xdr:row>
          <xdr:rowOff>95250</xdr:rowOff>
        </xdr:from>
        <xdr:to>
          <xdr:col>4</xdr:col>
          <xdr:colOff>666750</xdr:colOff>
          <xdr:row>11</xdr:row>
          <xdr:rowOff>323850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11</xdr:row>
          <xdr:rowOff>95250</xdr:rowOff>
        </xdr:from>
        <xdr:to>
          <xdr:col>4</xdr:col>
          <xdr:colOff>666750</xdr:colOff>
          <xdr:row>11</xdr:row>
          <xdr:rowOff>323850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14</xdr:row>
          <xdr:rowOff>133350</xdr:rowOff>
        </xdr:from>
        <xdr:to>
          <xdr:col>2</xdr:col>
          <xdr:colOff>790575</xdr:colOff>
          <xdr:row>14</xdr:row>
          <xdr:rowOff>371475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xdr:row>
          <xdr:rowOff>133350</xdr:rowOff>
        </xdr:from>
        <xdr:to>
          <xdr:col>3</xdr:col>
          <xdr:colOff>790575</xdr:colOff>
          <xdr:row>14</xdr:row>
          <xdr:rowOff>371475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133350</xdr:rowOff>
        </xdr:from>
        <xdr:to>
          <xdr:col>4</xdr:col>
          <xdr:colOff>790575</xdr:colOff>
          <xdr:row>14</xdr:row>
          <xdr:rowOff>371475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15</xdr:row>
          <xdr:rowOff>114300</xdr:rowOff>
        </xdr:from>
        <xdr:to>
          <xdr:col>2</xdr:col>
          <xdr:colOff>600075</xdr:colOff>
          <xdr:row>15</xdr:row>
          <xdr:rowOff>361950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5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15</xdr:row>
          <xdr:rowOff>114300</xdr:rowOff>
        </xdr:from>
        <xdr:to>
          <xdr:col>3</xdr:col>
          <xdr:colOff>600075</xdr:colOff>
          <xdr:row>15</xdr:row>
          <xdr:rowOff>361950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5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114300</xdr:rowOff>
        </xdr:from>
        <xdr:to>
          <xdr:col>4</xdr:col>
          <xdr:colOff>600075</xdr:colOff>
          <xdr:row>15</xdr:row>
          <xdr:rowOff>361950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5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16</xdr:row>
          <xdr:rowOff>114300</xdr:rowOff>
        </xdr:from>
        <xdr:to>
          <xdr:col>2</xdr:col>
          <xdr:colOff>628650</xdr:colOff>
          <xdr:row>16</xdr:row>
          <xdr:rowOff>371475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5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xdr:row>
          <xdr:rowOff>114300</xdr:rowOff>
        </xdr:from>
        <xdr:to>
          <xdr:col>3</xdr:col>
          <xdr:colOff>628650</xdr:colOff>
          <xdr:row>16</xdr:row>
          <xdr:rowOff>371475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5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114300</xdr:rowOff>
        </xdr:from>
        <xdr:to>
          <xdr:col>4</xdr:col>
          <xdr:colOff>628650</xdr:colOff>
          <xdr:row>16</xdr:row>
          <xdr:rowOff>371475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5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17</xdr:row>
          <xdr:rowOff>104775</xdr:rowOff>
        </xdr:from>
        <xdr:to>
          <xdr:col>2</xdr:col>
          <xdr:colOff>647700</xdr:colOff>
          <xdr:row>17</xdr:row>
          <xdr:rowOff>342900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5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17</xdr:row>
          <xdr:rowOff>104775</xdr:rowOff>
        </xdr:from>
        <xdr:to>
          <xdr:col>3</xdr:col>
          <xdr:colOff>647700</xdr:colOff>
          <xdr:row>17</xdr:row>
          <xdr:rowOff>342900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5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17</xdr:row>
          <xdr:rowOff>104775</xdr:rowOff>
        </xdr:from>
        <xdr:to>
          <xdr:col>4</xdr:col>
          <xdr:colOff>647700</xdr:colOff>
          <xdr:row>17</xdr:row>
          <xdr:rowOff>342900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5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19</xdr:row>
          <xdr:rowOff>114300</xdr:rowOff>
        </xdr:from>
        <xdr:to>
          <xdr:col>2</xdr:col>
          <xdr:colOff>609600</xdr:colOff>
          <xdr:row>19</xdr:row>
          <xdr:rowOff>371475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5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19</xdr:row>
          <xdr:rowOff>114300</xdr:rowOff>
        </xdr:from>
        <xdr:to>
          <xdr:col>3</xdr:col>
          <xdr:colOff>609600</xdr:colOff>
          <xdr:row>19</xdr:row>
          <xdr:rowOff>371475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5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19</xdr:row>
          <xdr:rowOff>114300</xdr:rowOff>
        </xdr:from>
        <xdr:to>
          <xdr:col>4</xdr:col>
          <xdr:colOff>609600</xdr:colOff>
          <xdr:row>19</xdr:row>
          <xdr:rowOff>371475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5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20</xdr:row>
          <xdr:rowOff>104775</xdr:rowOff>
        </xdr:from>
        <xdr:to>
          <xdr:col>2</xdr:col>
          <xdr:colOff>600075</xdr:colOff>
          <xdr:row>20</xdr:row>
          <xdr:rowOff>361950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5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20</xdr:row>
          <xdr:rowOff>104775</xdr:rowOff>
        </xdr:from>
        <xdr:to>
          <xdr:col>3</xdr:col>
          <xdr:colOff>600075</xdr:colOff>
          <xdr:row>20</xdr:row>
          <xdr:rowOff>361950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5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104775</xdr:rowOff>
        </xdr:from>
        <xdr:to>
          <xdr:col>4</xdr:col>
          <xdr:colOff>600075</xdr:colOff>
          <xdr:row>20</xdr:row>
          <xdr:rowOff>361950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5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104775</xdr:rowOff>
        </xdr:from>
        <xdr:to>
          <xdr:col>2</xdr:col>
          <xdr:colOff>590550</xdr:colOff>
          <xdr:row>22</xdr:row>
          <xdr:rowOff>361950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xdr:row>
          <xdr:rowOff>104775</xdr:rowOff>
        </xdr:from>
        <xdr:to>
          <xdr:col>3</xdr:col>
          <xdr:colOff>590550</xdr:colOff>
          <xdr:row>22</xdr:row>
          <xdr:rowOff>361950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22</xdr:row>
          <xdr:rowOff>104775</xdr:rowOff>
        </xdr:from>
        <xdr:to>
          <xdr:col>4</xdr:col>
          <xdr:colOff>590550</xdr:colOff>
          <xdr:row>22</xdr:row>
          <xdr:rowOff>361950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12</xdr:row>
          <xdr:rowOff>133350</xdr:rowOff>
        </xdr:from>
        <xdr:to>
          <xdr:col>2</xdr:col>
          <xdr:colOff>714375</xdr:colOff>
          <xdr:row>12</xdr:row>
          <xdr:rowOff>333375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12</xdr:row>
          <xdr:rowOff>133350</xdr:rowOff>
        </xdr:from>
        <xdr:to>
          <xdr:col>3</xdr:col>
          <xdr:colOff>714375</xdr:colOff>
          <xdr:row>12</xdr:row>
          <xdr:rowOff>333375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5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12</xdr:row>
          <xdr:rowOff>133350</xdr:rowOff>
        </xdr:from>
        <xdr:to>
          <xdr:col>4</xdr:col>
          <xdr:colOff>714375</xdr:colOff>
          <xdr:row>12</xdr:row>
          <xdr:rowOff>333375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5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646794</xdr:colOff>
      <xdr:row>23</xdr:row>
      <xdr:rowOff>93435</xdr:rowOff>
    </xdr:from>
    <xdr:to>
      <xdr:col>14</xdr:col>
      <xdr:colOff>47944</xdr:colOff>
      <xdr:row>25</xdr:row>
      <xdr:rowOff>67900</xdr:rowOff>
    </xdr:to>
    <xdr:pic>
      <xdr:nvPicPr>
        <xdr:cNvPr id="86" name="Graphique 85" descr="Fin">
          <a:hlinkClick xmlns:r="http://schemas.openxmlformats.org/officeDocument/2006/relationships" r:id="rId2"/>
          <a:extLst>
            <a:ext uri="{FF2B5EF4-FFF2-40B4-BE49-F238E27FC236}">
              <a16:creationId xmlns:a16="http://schemas.microsoft.com/office/drawing/2014/main" id="{00000000-0008-0000-0500-00005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33544" y="6122760"/>
          <a:ext cx="360000" cy="371340"/>
        </a:xfrm>
        <a:prstGeom prst="rect">
          <a:avLst/>
        </a:prstGeom>
      </xdr:spPr>
    </xdr:pic>
    <xdr:clientData/>
  </xdr:twoCellAnchor>
  <xdr:twoCellAnchor editAs="oneCell">
    <xdr:from>
      <xdr:col>2</xdr:col>
      <xdr:colOff>932543</xdr:colOff>
      <xdr:row>23</xdr:row>
      <xdr:rowOff>102960</xdr:rowOff>
    </xdr:from>
    <xdr:to>
      <xdr:col>3</xdr:col>
      <xdr:colOff>333693</xdr:colOff>
      <xdr:row>25</xdr:row>
      <xdr:rowOff>74250</xdr:rowOff>
    </xdr:to>
    <xdr:pic>
      <xdr:nvPicPr>
        <xdr:cNvPr id="87" name="Graphique 86" descr="Début">
          <a:hlinkClick xmlns:r="http://schemas.openxmlformats.org/officeDocument/2006/relationships" r:id="rId5"/>
          <a:extLst>
            <a:ext uri="{FF2B5EF4-FFF2-40B4-BE49-F238E27FC236}">
              <a16:creationId xmlns:a16="http://schemas.microsoft.com/office/drawing/2014/main" id="{00000000-0008-0000-0500-00005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95243" y="6132285"/>
          <a:ext cx="360000" cy="371340"/>
        </a:xfrm>
        <a:prstGeom prst="rect">
          <a:avLst/>
        </a:prstGeom>
      </xdr:spPr>
    </xdr:pic>
    <xdr:clientData/>
  </xdr:twoCellAnchor>
  <xdr:twoCellAnchor editAs="oneCell">
    <xdr:from>
      <xdr:col>3</xdr:col>
      <xdr:colOff>782570</xdr:colOff>
      <xdr:row>23</xdr:row>
      <xdr:rowOff>77560</xdr:rowOff>
    </xdr:from>
    <xdr:to>
      <xdr:col>4</xdr:col>
      <xdr:colOff>183720</xdr:colOff>
      <xdr:row>25</xdr:row>
      <xdr:rowOff>48850</xdr:rowOff>
    </xdr:to>
    <xdr:pic>
      <xdr:nvPicPr>
        <xdr:cNvPr id="88" name="Graphique 87" descr="Maison">
          <a:hlinkClick xmlns:r="http://schemas.openxmlformats.org/officeDocument/2006/relationships" r:id="rId8"/>
          <a:extLst>
            <a:ext uri="{FF2B5EF4-FFF2-40B4-BE49-F238E27FC236}">
              <a16:creationId xmlns:a16="http://schemas.microsoft.com/office/drawing/2014/main" id="{00000000-0008-0000-0500-00005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07295" y="6106885"/>
          <a:ext cx="360000" cy="3681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10</xdr:row>
          <xdr:rowOff>104775</xdr:rowOff>
        </xdr:from>
        <xdr:to>
          <xdr:col>2</xdr:col>
          <xdr:colOff>676275</xdr:colOff>
          <xdr:row>10</xdr:row>
          <xdr:rowOff>333375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5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95250</xdr:rowOff>
        </xdr:from>
        <xdr:to>
          <xdr:col>3</xdr:col>
          <xdr:colOff>666750</xdr:colOff>
          <xdr:row>10</xdr:row>
          <xdr:rowOff>323850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10</xdr:row>
          <xdr:rowOff>104775</xdr:rowOff>
        </xdr:from>
        <xdr:to>
          <xdr:col>4</xdr:col>
          <xdr:colOff>676275</xdr:colOff>
          <xdr:row>10</xdr:row>
          <xdr:rowOff>333375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5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3492501</xdr:colOff>
      <xdr:row>0</xdr:row>
      <xdr:rowOff>749300</xdr:rowOff>
    </xdr:to>
    <xdr:pic>
      <xdr:nvPicPr>
        <xdr:cNvPr id="2" name="Imag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381000</xdr:colOff>
          <xdr:row>12</xdr:row>
          <xdr:rowOff>381000</xdr:rowOff>
        </xdr:from>
        <xdr:to>
          <xdr:col>2</xdr:col>
          <xdr:colOff>685800</xdr:colOff>
          <xdr:row>14</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12</xdr:row>
          <xdr:rowOff>381000</xdr:rowOff>
        </xdr:from>
        <xdr:to>
          <xdr:col>2</xdr:col>
          <xdr:colOff>685800</xdr:colOff>
          <xdr:row>14</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13</xdr:row>
          <xdr:rowOff>381000</xdr:rowOff>
        </xdr:from>
        <xdr:to>
          <xdr:col>2</xdr:col>
          <xdr:colOff>685800</xdr:colOff>
          <xdr:row>15</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13</xdr:row>
          <xdr:rowOff>381000</xdr:rowOff>
        </xdr:from>
        <xdr:to>
          <xdr:col>2</xdr:col>
          <xdr:colOff>685800</xdr:colOff>
          <xdr:row>15</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381000</xdr:rowOff>
        </xdr:from>
        <xdr:to>
          <xdr:col>3</xdr:col>
          <xdr:colOff>685800</xdr:colOff>
          <xdr:row>14</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381000</xdr:rowOff>
        </xdr:from>
        <xdr:to>
          <xdr:col>3</xdr:col>
          <xdr:colOff>685800</xdr:colOff>
          <xdr:row>14</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13</xdr:row>
          <xdr:rowOff>381000</xdr:rowOff>
        </xdr:from>
        <xdr:to>
          <xdr:col>3</xdr:col>
          <xdr:colOff>685800</xdr:colOff>
          <xdr:row>15</xdr:row>
          <xdr:rowOff>57150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13</xdr:row>
          <xdr:rowOff>381000</xdr:rowOff>
        </xdr:from>
        <xdr:to>
          <xdr:col>3</xdr:col>
          <xdr:colOff>685800</xdr:colOff>
          <xdr:row>15</xdr:row>
          <xdr:rowOff>57150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381000</xdr:rowOff>
        </xdr:from>
        <xdr:to>
          <xdr:col>4</xdr:col>
          <xdr:colOff>685800</xdr:colOff>
          <xdr:row>14</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381000</xdr:rowOff>
        </xdr:from>
        <xdr:to>
          <xdr:col>4</xdr:col>
          <xdr:colOff>685800</xdr:colOff>
          <xdr:row>14</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381000</xdr:rowOff>
        </xdr:from>
        <xdr:to>
          <xdr:col>4</xdr:col>
          <xdr:colOff>685800</xdr:colOff>
          <xdr:row>15</xdr:row>
          <xdr:rowOff>57150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381000</xdr:rowOff>
        </xdr:from>
        <xdr:to>
          <xdr:col>4</xdr:col>
          <xdr:colOff>685800</xdr:colOff>
          <xdr:row>15</xdr:row>
          <xdr:rowOff>57150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642938</xdr:colOff>
      <xdr:row>16</xdr:row>
      <xdr:rowOff>95251</xdr:rowOff>
    </xdr:from>
    <xdr:to>
      <xdr:col>14</xdr:col>
      <xdr:colOff>38531</xdr:colOff>
      <xdr:row>18</xdr:row>
      <xdr:rowOff>55994</xdr:rowOff>
    </xdr:to>
    <xdr:pic>
      <xdr:nvPicPr>
        <xdr:cNvPr id="36" name="Graphique 35" descr="Fin">
          <a:hlinkClick xmlns:r="http://schemas.openxmlformats.org/officeDocument/2006/relationships" r:id="rId2"/>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41594" y="5155407"/>
          <a:ext cx="360000" cy="365556"/>
        </a:xfrm>
        <a:prstGeom prst="rect">
          <a:avLst/>
        </a:prstGeom>
      </xdr:spPr>
    </xdr:pic>
    <xdr:clientData/>
  </xdr:twoCellAnchor>
  <xdr:twoCellAnchor editAs="oneCell">
    <xdr:from>
      <xdr:col>2</xdr:col>
      <xdr:colOff>940593</xdr:colOff>
      <xdr:row>16</xdr:row>
      <xdr:rowOff>107157</xdr:rowOff>
    </xdr:from>
    <xdr:to>
      <xdr:col>3</xdr:col>
      <xdr:colOff>336187</xdr:colOff>
      <xdr:row>18</xdr:row>
      <xdr:rowOff>67900</xdr:rowOff>
    </xdr:to>
    <xdr:pic>
      <xdr:nvPicPr>
        <xdr:cNvPr id="37" name="Graphique 36" descr="Début">
          <a:hlinkClick xmlns:r="http://schemas.openxmlformats.org/officeDocument/2006/relationships" r:id="rId5"/>
          <a:extLst>
            <a:ext uri="{FF2B5EF4-FFF2-40B4-BE49-F238E27FC236}">
              <a16:creationId xmlns:a16="http://schemas.microsoft.com/office/drawing/2014/main" id="{00000000-0008-0000-06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310437" y="5167313"/>
          <a:ext cx="360000" cy="365556"/>
        </a:xfrm>
        <a:prstGeom prst="rect">
          <a:avLst/>
        </a:prstGeom>
      </xdr:spPr>
    </xdr:pic>
    <xdr:clientData/>
  </xdr:twoCellAnchor>
  <xdr:twoCellAnchor editAs="oneCell">
    <xdr:from>
      <xdr:col>3</xdr:col>
      <xdr:colOff>811258</xdr:colOff>
      <xdr:row>16</xdr:row>
      <xdr:rowOff>71438</xdr:rowOff>
    </xdr:from>
    <xdr:to>
      <xdr:col>4</xdr:col>
      <xdr:colOff>206852</xdr:colOff>
      <xdr:row>18</xdr:row>
      <xdr:rowOff>25831</xdr:rowOff>
    </xdr:to>
    <xdr:pic>
      <xdr:nvPicPr>
        <xdr:cNvPr id="38" name="Graphique 37" descr="Maison">
          <a:hlinkClick xmlns:r="http://schemas.openxmlformats.org/officeDocument/2006/relationships" r:id="rId8"/>
          <a:extLst>
            <a:ext uri="{FF2B5EF4-FFF2-40B4-BE49-F238E27FC236}">
              <a16:creationId xmlns:a16="http://schemas.microsoft.com/office/drawing/2014/main" id="{00000000-0008-0000-0600-00002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45508" y="5131594"/>
          <a:ext cx="360000" cy="3655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3495676</xdr:colOff>
      <xdr:row>0</xdr:row>
      <xdr:rowOff>752475</xdr:rowOff>
    </xdr:to>
    <xdr:pic>
      <xdr:nvPicPr>
        <xdr:cNvPr id="2" name="Imag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7</xdr:row>
          <xdr:rowOff>209550</xdr:rowOff>
        </xdr:from>
        <xdr:to>
          <xdr:col>2</xdr:col>
          <xdr:colOff>704850</xdr:colOff>
          <xdr:row>9</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13</xdr:row>
          <xdr:rowOff>95250</xdr:rowOff>
        </xdr:from>
        <xdr:to>
          <xdr:col>2</xdr:col>
          <xdr:colOff>685800</xdr:colOff>
          <xdr:row>13</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7</xdr:row>
          <xdr:rowOff>209550</xdr:rowOff>
        </xdr:from>
        <xdr:to>
          <xdr:col>2</xdr:col>
          <xdr:colOff>704850</xdr:colOff>
          <xdr:row>9</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209550</xdr:rowOff>
        </xdr:from>
        <xdr:to>
          <xdr:col>2</xdr:col>
          <xdr:colOff>704850</xdr:colOff>
          <xdr:row>10</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209550</xdr:rowOff>
        </xdr:from>
        <xdr:to>
          <xdr:col>2</xdr:col>
          <xdr:colOff>704850</xdr:colOff>
          <xdr:row>10</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209550</xdr:rowOff>
        </xdr:from>
        <xdr:to>
          <xdr:col>2</xdr:col>
          <xdr:colOff>704850</xdr:colOff>
          <xdr:row>11</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209550</xdr:rowOff>
        </xdr:from>
        <xdr:to>
          <xdr:col>2</xdr:col>
          <xdr:colOff>704850</xdr:colOff>
          <xdr:row>11</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xdr:row>
          <xdr:rowOff>209550</xdr:rowOff>
        </xdr:from>
        <xdr:to>
          <xdr:col>3</xdr:col>
          <xdr:colOff>704850</xdr:colOff>
          <xdr:row>9</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xdr:row>
          <xdr:rowOff>209550</xdr:rowOff>
        </xdr:from>
        <xdr:to>
          <xdr:col>3</xdr:col>
          <xdr:colOff>704850</xdr:colOff>
          <xdr:row>9</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209550</xdr:rowOff>
        </xdr:from>
        <xdr:to>
          <xdr:col>3</xdr:col>
          <xdr:colOff>704850</xdr:colOff>
          <xdr:row>10</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209550</xdr:rowOff>
        </xdr:from>
        <xdr:to>
          <xdr:col>3</xdr:col>
          <xdr:colOff>704850</xdr:colOff>
          <xdr:row>10</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209550</xdr:rowOff>
        </xdr:from>
        <xdr:to>
          <xdr:col>3</xdr:col>
          <xdr:colOff>704850</xdr:colOff>
          <xdr:row>11</xdr:row>
          <xdr:rowOff>19050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209550</xdr:rowOff>
        </xdr:from>
        <xdr:to>
          <xdr:col>3</xdr:col>
          <xdr:colOff>704850</xdr:colOff>
          <xdr:row>11</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7</xdr:row>
          <xdr:rowOff>209550</xdr:rowOff>
        </xdr:from>
        <xdr:to>
          <xdr:col>4</xdr:col>
          <xdr:colOff>704850</xdr:colOff>
          <xdr:row>9</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7</xdr:row>
          <xdr:rowOff>209550</xdr:rowOff>
        </xdr:from>
        <xdr:to>
          <xdr:col>4</xdr:col>
          <xdr:colOff>704850</xdr:colOff>
          <xdr:row>9</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209550</xdr:rowOff>
        </xdr:from>
        <xdr:to>
          <xdr:col>4</xdr:col>
          <xdr:colOff>704850</xdr:colOff>
          <xdr:row>10</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209550</xdr:rowOff>
        </xdr:from>
        <xdr:to>
          <xdr:col>4</xdr:col>
          <xdr:colOff>704850</xdr:colOff>
          <xdr:row>10</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209550</xdr:rowOff>
        </xdr:from>
        <xdr:to>
          <xdr:col>4</xdr:col>
          <xdr:colOff>704850</xdr:colOff>
          <xdr:row>11</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209550</xdr:rowOff>
        </xdr:from>
        <xdr:to>
          <xdr:col>4</xdr:col>
          <xdr:colOff>704850</xdr:colOff>
          <xdr:row>11</xdr:row>
          <xdr:rowOff>19050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104775</xdr:rowOff>
        </xdr:from>
        <xdr:to>
          <xdr:col>2</xdr:col>
          <xdr:colOff>704850</xdr:colOff>
          <xdr:row>16</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104775</xdr:rowOff>
        </xdr:from>
        <xdr:to>
          <xdr:col>2</xdr:col>
          <xdr:colOff>704850</xdr:colOff>
          <xdr:row>16</xdr:row>
          <xdr:rowOff>304800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17</xdr:row>
          <xdr:rowOff>104775</xdr:rowOff>
        </xdr:from>
        <xdr:to>
          <xdr:col>2</xdr:col>
          <xdr:colOff>704850</xdr:colOff>
          <xdr:row>17</xdr:row>
          <xdr:rowOff>304800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17</xdr:row>
          <xdr:rowOff>104775</xdr:rowOff>
        </xdr:from>
        <xdr:to>
          <xdr:col>2</xdr:col>
          <xdr:colOff>704850</xdr:colOff>
          <xdr:row>17</xdr:row>
          <xdr:rowOff>304800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18</xdr:row>
          <xdr:rowOff>104775</xdr:rowOff>
        </xdr:from>
        <xdr:to>
          <xdr:col>2</xdr:col>
          <xdr:colOff>704850</xdr:colOff>
          <xdr:row>18</xdr:row>
          <xdr:rowOff>304800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18</xdr:row>
          <xdr:rowOff>104775</xdr:rowOff>
        </xdr:from>
        <xdr:to>
          <xdr:col>2</xdr:col>
          <xdr:colOff>704850</xdr:colOff>
          <xdr:row>18</xdr:row>
          <xdr:rowOff>304800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16</xdr:row>
          <xdr:rowOff>104775</xdr:rowOff>
        </xdr:from>
        <xdr:to>
          <xdr:col>3</xdr:col>
          <xdr:colOff>704850</xdr:colOff>
          <xdr:row>16</xdr:row>
          <xdr:rowOff>304800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16</xdr:row>
          <xdr:rowOff>104775</xdr:rowOff>
        </xdr:from>
        <xdr:to>
          <xdr:col>3</xdr:col>
          <xdr:colOff>704850</xdr:colOff>
          <xdr:row>16</xdr:row>
          <xdr:rowOff>304800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17</xdr:row>
          <xdr:rowOff>104775</xdr:rowOff>
        </xdr:from>
        <xdr:to>
          <xdr:col>3</xdr:col>
          <xdr:colOff>704850</xdr:colOff>
          <xdr:row>17</xdr:row>
          <xdr:rowOff>304800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17</xdr:row>
          <xdr:rowOff>104775</xdr:rowOff>
        </xdr:from>
        <xdr:to>
          <xdr:col>3</xdr:col>
          <xdr:colOff>704850</xdr:colOff>
          <xdr:row>17</xdr:row>
          <xdr:rowOff>304800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7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704850</xdr:colOff>
          <xdr:row>18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7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704850</xdr:colOff>
          <xdr:row>18</xdr:row>
          <xdr:rowOff>304800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7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16</xdr:row>
          <xdr:rowOff>104775</xdr:rowOff>
        </xdr:from>
        <xdr:to>
          <xdr:col>4</xdr:col>
          <xdr:colOff>704850</xdr:colOff>
          <xdr:row>16</xdr:row>
          <xdr:rowOff>304800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7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16</xdr:row>
          <xdr:rowOff>104775</xdr:rowOff>
        </xdr:from>
        <xdr:to>
          <xdr:col>4</xdr:col>
          <xdr:colOff>704850</xdr:colOff>
          <xdr:row>16</xdr:row>
          <xdr:rowOff>304800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7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104775</xdr:rowOff>
        </xdr:from>
        <xdr:to>
          <xdr:col>4</xdr:col>
          <xdr:colOff>704850</xdr:colOff>
          <xdr:row>17</xdr:row>
          <xdr:rowOff>304800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7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104775</xdr:rowOff>
        </xdr:from>
        <xdr:to>
          <xdr:col>4</xdr:col>
          <xdr:colOff>704850</xdr:colOff>
          <xdr:row>17</xdr:row>
          <xdr:rowOff>304800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7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104775</xdr:rowOff>
        </xdr:from>
        <xdr:to>
          <xdr:col>4</xdr:col>
          <xdr:colOff>704850</xdr:colOff>
          <xdr:row>18</xdr:row>
          <xdr:rowOff>304800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7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104775</xdr:rowOff>
        </xdr:from>
        <xdr:to>
          <xdr:col>4</xdr:col>
          <xdr:colOff>704850</xdr:colOff>
          <xdr:row>18</xdr:row>
          <xdr:rowOff>304800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7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12</xdr:row>
          <xdr:rowOff>19050</xdr:rowOff>
        </xdr:from>
        <xdr:to>
          <xdr:col>2</xdr:col>
          <xdr:colOff>685800</xdr:colOff>
          <xdr:row>12</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7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19050</xdr:rowOff>
        </xdr:from>
        <xdr:to>
          <xdr:col>3</xdr:col>
          <xdr:colOff>685800</xdr:colOff>
          <xdr:row>12</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7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19050</xdr:rowOff>
        </xdr:from>
        <xdr:to>
          <xdr:col>4</xdr:col>
          <xdr:colOff>685800</xdr:colOff>
          <xdr:row>12</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7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19050</xdr:rowOff>
        </xdr:from>
        <xdr:to>
          <xdr:col>4</xdr:col>
          <xdr:colOff>685800</xdr:colOff>
          <xdr:row>14</xdr:row>
          <xdr:rowOff>219075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7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19050</xdr:rowOff>
        </xdr:from>
        <xdr:to>
          <xdr:col>2</xdr:col>
          <xdr:colOff>685800</xdr:colOff>
          <xdr:row>14</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7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xdr:row>
          <xdr:rowOff>19050</xdr:rowOff>
        </xdr:from>
        <xdr:to>
          <xdr:col>3</xdr:col>
          <xdr:colOff>685800</xdr:colOff>
          <xdr:row>14</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7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13</xdr:row>
          <xdr:rowOff>95250</xdr:rowOff>
        </xdr:from>
        <xdr:to>
          <xdr:col>3</xdr:col>
          <xdr:colOff>685800</xdr:colOff>
          <xdr:row>13</xdr:row>
          <xdr:rowOff>295275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7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95250</xdr:rowOff>
        </xdr:from>
        <xdr:to>
          <xdr:col>4</xdr:col>
          <xdr:colOff>685800</xdr:colOff>
          <xdr:row>13</xdr:row>
          <xdr:rowOff>295275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7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645320</xdr:colOff>
      <xdr:row>19</xdr:row>
      <xdr:rowOff>119062</xdr:rowOff>
    </xdr:from>
    <xdr:to>
      <xdr:col>14</xdr:col>
      <xdr:colOff>40913</xdr:colOff>
      <xdr:row>21</xdr:row>
      <xdr:rowOff>79013</xdr:rowOff>
    </xdr:to>
    <xdr:pic>
      <xdr:nvPicPr>
        <xdr:cNvPr id="49" name="Graphique 48" descr="Fin">
          <a:hlinkClick xmlns:r="http://schemas.openxmlformats.org/officeDocument/2006/relationships" r:id="rId2"/>
          <a:extLst>
            <a:ext uri="{FF2B5EF4-FFF2-40B4-BE49-F238E27FC236}">
              <a16:creationId xmlns:a16="http://schemas.microsoft.com/office/drawing/2014/main" id="{00000000-0008-0000-0700-00003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43976" y="5381625"/>
          <a:ext cx="360000" cy="364763"/>
        </a:xfrm>
        <a:prstGeom prst="rect">
          <a:avLst/>
        </a:prstGeom>
      </xdr:spPr>
    </xdr:pic>
    <xdr:clientData/>
  </xdr:twoCellAnchor>
  <xdr:twoCellAnchor editAs="oneCell">
    <xdr:from>
      <xdr:col>2</xdr:col>
      <xdr:colOff>919163</xdr:colOff>
      <xdr:row>19</xdr:row>
      <xdr:rowOff>119062</xdr:rowOff>
    </xdr:from>
    <xdr:to>
      <xdr:col>3</xdr:col>
      <xdr:colOff>314757</xdr:colOff>
      <xdr:row>21</xdr:row>
      <xdr:rowOff>79013</xdr:rowOff>
    </xdr:to>
    <xdr:pic>
      <xdr:nvPicPr>
        <xdr:cNvPr id="50" name="Graphique 49" descr="Début">
          <a:hlinkClick xmlns:r="http://schemas.openxmlformats.org/officeDocument/2006/relationships" r:id="rId5"/>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89007" y="5381625"/>
          <a:ext cx="360000" cy="364763"/>
        </a:xfrm>
        <a:prstGeom prst="rect">
          <a:avLst/>
        </a:prstGeom>
      </xdr:spPr>
    </xdr:pic>
    <xdr:clientData/>
  </xdr:twoCellAnchor>
  <xdr:twoCellAnchor editAs="oneCell">
    <xdr:from>
      <xdr:col>3</xdr:col>
      <xdr:colOff>789827</xdr:colOff>
      <xdr:row>19</xdr:row>
      <xdr:rowOff>71437</xdr:rowOff>
    </xdr:from>
    <xdr:to>
      <xdr:col>4</xdr:col>
      <xdr:colOff>179071</xdr:colOff>
      <xdr:row>21</xdr:row>
      <xdr:rowOff>31388</xdr:rowOff>
    </xdr:to>
    <xdr:pic>
      <xdr:nvPicPr>
        <xdr:cNvPr id="51" name="Graphique 50" descr="Maison">
          <a:hlinkClick xmlns:r="http://schemas.openxmlformats.org/officeDocument/2006/relationships" r:id="rId8"/>
          <a:extLst>
            <a:ext uri="{FF2B5EF4-FFF2-40B4-BE49-F238E27FC236}">
              <a16:creationId xmlns:a16="http://schemas.microsoft.com/office/drawing/2014/main" id="{00000000-0008-0000-0700-00003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24077" y="5334000"/>
          <a:ext cx="360000" cy="3647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3492501</xdr:colOff>
      <xdr:row>0</xdr:row>
      <xdr:rowOff>749300</xdr:rowOff>
    </xdr:to>
    <xdr:pic>
      <xdr:nvPicPr>
        <xdr:cNvPr id="2" name="Imag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3492500" cy="7493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24</xdr:row>
          <xdr:rowOff>381000</xdr:rowOff>
        </xdr:from>
        <xdr:to>
          <xdr:col>2</xdr:col>
          <xdr:colOff>638175</xdr:colOff>
          <xdr:row>26</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xdr:row>
          <xdr:rowOff>180975</xdr:rowOff>
        </xdr:from>
        <xdr:to>
          <xdr:col>2</xdr:col>
          <xdr:colOff>638175</xdr:colOff>
          <xdr:row>7</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xdr:row>
          <xdr:rowOff>180975</xdr:rowOff>
        </xdr:from>
        <xdr:to>
          <xdr:col>2</xdr:col>
          <xdr:colOff>638175</xdr:colOff>
          <xdr:row>7</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xdr:row>
          <xdr:rowOff>180975</xdr:rowOff>
        </xdr:from>
        <xdr:to>
          <xdr:col>2</xdr:col>
          <xdr:colOff>638175</xdr:colOff>
          <xdr:row>8</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xdr:row>
          <xdr:rowOff>180975</xdr:rowOff>
        </xdr:from>
        <xdr:to>
          <xdr:col>2</xdr:col>
          <xdr:colOff>638175</xdr:colOff>
          <xdr:row>8</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7</xdr:row>
          <xdr:rowOff>180975</xdr:rowOff>
        </xdr:from>
        <xdr:to>
          <xdr:col>2</xdr:col>
          <xdr:colOff>638175</xdr:colOff>
          <xdr:row>9</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7</xdr:row>
          <xdr:rowOff>180975</xdr:rowOff>
        </xdr:from>
        <xdr:to>
          <xdr:col>2</xdr:col>
          <xdr:colOff>638175</xdr:colOff>
          <xdr:row>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180975</xdr:rowOff>
        </xdr:from>
        <xdr:to>
          <xdr:col>2</xdr:col>
          <xdr:colOff>638175</xdr:colOff>
          <xdr:row>10</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180975</xdr:rowOff>
        </xdr:from>
        <xdr:to>
          <xdr:col>2</xdr:col>
          <xdr:colOff>638175</xdr:colOff>
          <xdr:row>10</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180975</xdr:rowOff>
        </xdr:from>
        <xdr:to>
          <xdr:col>2</xdr:col>
          <xdr:colOff>638175</xdr:colOff>
          <xdr:row>11</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8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180975</xdr:rowOff>
        </xdr:from>
        <xdr:to>
          <xdr:col>2</xdr:col>
          <xdr:colOff>638175</xdr:colOff>
          <xdr:row>11</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10</xdr:row>
          <xdr:rowOff>180975</xdr:rowOff>
        </xdr:from>
        <xdr:to>
          <xdr:col>2</xdr:col>
          <xdr:colOff>638175</xdr:colOff>
          <xdr:row>12</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10</xdr:row>
          <xdr:rowOff>180975</xdr:rowOff>
        </xdr:from>
        <xdr:to>
          <xdr:col>2</xdr:col>
          <xdr:colOff>638175</xdr:colOff>
          <xdr:row>12</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xdr:row>
          <xdr:rowOff>180975</xdr:rowOff>
        </xdr:from>
        <xdr:to>
          <xdr:col>3</xdr:col>
          <xdr:colOff>638175</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xdr:row>
          <xdr:rowOff>180975</xdr:rowOff>
        </xdr:from>
        <xdr:to>
          <xdr:col>3</xdr:col>
          <xdr:colOff>638175</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xdr:row>
          <xdr:rowOff>180975</xdr:rowOff>
        </xdr:from>
        <xdr:to>
          <xdr:col>3</xdr:col>
          <xdr:colOff>638175</xdr:colOff>
          <xdr:row>8</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xdr:row>
          <xdr:rowOff>180975</xdr:rowOff>
        </xdr:from>
        <xdr:to>
          <xdr:col>3</xdr:col>
          <xdr:colOff>638175</xdr:colOff>
          <xdr:row>8</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xdr:row>
          <xdr:rowOff>180975</xdr:rowOff>
        </xdr:from>
        <xdr:to>
          <xdr:col>3</xdr:col>
          <xdr:colOff>638175</xdr:colOff>
          <xdr:row>9</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xdr:row>
          <xdr:rowOff>180975</xdr:rowOff>
        </xdr:from>
        <xdr:to>
          <xdr:col>3</xdr:col>
          <xdr:colOff>638175</xdr:colOff>
          <xdr:row>9</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180975</xdr:rowOff>
        </xdr:from>
        <xdr:to>
          <xdr:col>3</xdr:col>
          <xdr:colOff>638175</xdr:colOff>
          <xdr:row>10</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180975</xdr:rowOff>
        </xdr:from>
        <xdr:to>
          <xdr:col>3</xdr:col>
          <xdr:colOff>638175</xdr:colOff>
          <xdr:row>10</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8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180975</xdr:rowOff>
        </xdr:from>
        <xdr:to>
          <xdr:col>3</xdr:col>
          <xdr:colOff>638175</xdr:colOff>
          <xdr:row>11</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8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180975</xdr:rowOff>
        </xdr:from>
        <xdr:to>
          <xdr:col>3</xdr:col>
          <xdr:colOff>638175</xdr:colOff>
          <xdr:row>11</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8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180975</xdr:rowOff>
        </xdr:from>
        <xdr:to>
          <xdr:col>3</xdr:col>
          <xdr:colOff>638175</xdr:colOff>
          <xdr:row>12</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8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180975</xdr:rowOff>
        </xdr:from>
        <xdr:to>
          <xdr:col>3</xdr:col>
          <xdr:colOff>638175</xdr:colOff>
          <xdr:row>12</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8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xdr:row>
          <xdr:rowOff>180975</xdr:rowOff>
        </xdr:from>
        <xdr:to>
          <xdr:col>4</xdr:col>
          <xdr:colOff>638175</xdr:colOff>
          <xdr:row>7</xdr:row>
          <xdr:rowOff>28575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8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xdr:row>
          <xdr:rowOff>180975</xdr:rowOff>
        </xdr:from>
        <xdr:to>
          <xdr:col>4</xdr:col>
          <xdr:colOff>638175</xdr:colOff>
          <xdr:row>7</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8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180975</xdr:rowOff>
        </xdr:from>
        <xdr:to>
          <xdr:col>4</xdr:col>
          <xdr:colOff>638175</xdr:colOff>
          <xdr:row>8</xdr:row>
          <xdr:rowOff>28575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8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180975</xdr:rowOff>
        </xdr:from>
        <xdr:to>
          <xdr:col>4</xdr:col>
          <xdr:colOff>638175</xdr:colOff>
          <xdr:row>8</xdr:row>
          <xdr:rowOff>28575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8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7</xdr:row>
          <xdr:rowOff>180975</xdr:rowOff>
        </xdr:from>
        <xdr:to>
          <xdr:col>4</xdr:col>
          <xdr:colOff>638175</xdr:colOff>
          <xdr:row>9</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8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7</xdr:row>
          <xdr:rowOff>180975</xdr:rowOff>
        </xdr:from>
        <xdr:to>
          <xdr:col>4</xdr:col>
          <xdr:colOff>638175</xdr:colOff>
          <xdr:row>9</xdr:row>
          <xdr:rowOff>28575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8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180975</xdr:rowOff>
        </xdr:from>
        <xdr:to>
          <xdr:col>4</xdr:col>
          <xdr:colOff>638175</xdr:colOff>
          <xdr:row>10</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8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180975</xdr:rowOff>
        </xdr:from>
        <xdr:to>
          <xdr:col>4</xdr:col>
          <xdr:colOff>638175</xdr:colOff>
          <xdr:row>10</xdr:row>
          <xdr:rowOff>19050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8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180975</xdr:rowOff>
        </xdr:from>
        <xdr:to>
          <xdr:col>4</xdr:col>
          <xdr:colOff>638175</xdr:colOff>
          <xdr:row>11</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8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180975</xdr:rowOff>
        </xdr:from>
        <xdr:to>
          <xdr:col>4</xdr:col>
          <xdr:colOff>638175</xdr:colOff>
          <xdr:row>11</xdr:row>
          <xdr:rowOff>19050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8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10</xdr:row>
          <xdr:rowOff>180975</xdr:rowOff>
        </xdr:from>
        <xdr:to>
          <xdr:col>4</xdr:col>
          <xdr:colOff>638175</xdr:colOff>
          <xdr:row>12</xdr:row>
          <xdr:rowOff>28575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8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10</xdr:row>
          <xdr:rowOff>180975</xdr:rowOff>
        </xdr:from>
        <xdr:to>
          <xdr:col>4</xdr:col>
          <xdr:colOff>638175</xdr:colOff>
          <xdr:row>12</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8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180975</xdr:rowOff>
        </xdr:from>
        <xdr:to>
          <xdr:col>2</xdr:col>
          <xdr:colOff>638175</xdr:colOff>
          <xdr:row>13</xdr:row>
          <xdr:rowOff>228600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8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180975</xdr:rowOff>
        </xdr:from>
        <xdr:to>
          <xdr:col>2</xdr:col>
          <xdr:colOff>638175</xdr:colOff>
          <xdr:row>13</xdr:row>
          <xdr:rowOff>228600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8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180975</xdr:rowOff>
        </xdr:from>
        <xdr:to>
          <xdr:col>3</xdr:col>
          <xdr:colOff>638175</xdr:colOff>
          <xdr:row>13</xdr:row>
          <xdr:rowOff>228600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8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180975</xdr:rowOff>
        </xdr:from>
        <xdr:to>
          <xdr:col>3</xdr:col>
          <xdr:colOff>638175</xdr:colOff>
          <xdr:row>13</xdr:row>
          <xdr:rowOff>228600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8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12</xdr:row>
          <xdr:rowOff>180975</xdr:rowOff>
        </xdr:from>
        <xdr:to>
          <xdr:col>4</xdr:col>
          <xdr:colOff>638175</xdr:colOff>
          <xdr:row>13</xdr:row>
          <xdr:rowOff>228600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8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12</xdr:row>
          <xdr:rowOff>180975</xdr:rowOff>
        </xdr:from>
        <xdr:to>
          <xdr:col>4</xdr:col>
          <xdr:colOff>638175</xdr:colOff>
          <xdr:row>13</xdr:row>
          <xdr:rowOff>228600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8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13</xdr:row>
          <xdr:rowOff>361950</xdr:rowOff>
        </xdr:from>
        <xdr:to>
          <xdr:col>2</xdr:col>
          <xdr:colOff>638175</xdr:colOff>
          <xdr:row>15</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8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13</xdr:row>
          <xdr:rowOff>361950</xdr:rowOff>
        </xdr:from>
        <xdr:to>
          <xdr:col>3</xdr:col>
          <xdr:colOff>638175</xdr:colOff>
          <xdr:row>15</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8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13</xdr:row>
          <xdr:rowOff>361950</xdr:rowOff>
        </xdr:from>
        <xdr:to>
          <xdr:col>4</xdr:col>
          <xdr:colOff>638175</xdr:colOff>
          <xdr:row>15</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8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14</xdr:row>
          <xdr:rowOff>180975</xdr:rowOff>
        </xdr:from>
        <xdr:to>
          <xdr:col>2</xdr:col>
          <xdr:colOff>638175</xdr:colOff>
          <xdr:row>16</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8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14</xdr:row>
          <xdr:rowOff>180975</xdr:rowOff>
        </xdr:from>
        <xdr:to>
          <xdr:col>2</xdr:col>
          <xdr:colOff>638175</xdr:colOff>
          <xdr:row>16</xdr:row>
          <xdr:rowOff>28575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8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14</xdr:row>
          <xdr:rowOff>180975</xdr:rowOff>
        </xdr:from>
        <xdr:to>
          <xdr:col>3</xdr:col>
          <xdr:colOff>638175</xdr:colOff>
          <xdr:row>16</xdr:row>
          <xdr:rowOff>28575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8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14</xdr:row>
          <xdr:rowOff>180975</xdr:rowOff>
        </xdr:from>
        <xdr:to>
          <xdr:col>3</xdr:col>
          <xdr:colOff>638175</xdr:colOff>
          <xdr:row>16</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8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14</xdr:row>
          <xdr:rowOff>180975</xdr:rowOff>
        </xdr:from>
        <xdr:to>
          <xdr:col>4</xdr:col>
          <xdr:colOff>638175</xdr:colOff>
          <xdr:row>16</xdr:row>
          <xdr:rowOff>28575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8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14</xdr:row>
          <xdr:rowOff>180975</xdr:rowOff>
        </xdr:from>
        <xdr:to>
          <xdr:col>4</xdr:col>
          <xdr:colOff>638175</xdr:colOff>
          <xdr:row>16</xdr:row>
          <xdr:rowOff>28575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8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180975</xdr:rowOff>
        </xdr:from>
        <xdr:to>
          <xdr:col>2</xdr:col>
          <xdr:colOff>638175</xdr:colOff>
          <xdr:row>17</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8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180975</xdr:rowOff>
        </xdr:from>
        <xdr:to>
          <xdr:col>2</xdr:col>
          <xdr:colOff>638175</xdr:colOff>
          <xdr:row>17</xdr:row>
          <xdr:rowOff>28575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8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180975</xdr:rowOff>
        </xdr:from>
        <xdr:to>
          <xdr:col>3</xdr:col>
          <xdr:colOff>638175</xdr:colOff>
          <xdr:row>17</xdr:row>
          <xdr:rowOff>28575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8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180975</xdr:rowOff>
        </xdr:from>
        <xdr:to>
          <xdr:col>3</xdr:col>
          <xdr:colOff>638175</xdr:colOff>
          <xdr:row>17</xdr:row>
          <xdr:rowOff>28575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8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180975</xdr:rowOff>
        </xdr:from>
        <xdr:to>
          <xdr:col>4</xdr:col>
          <xdr:colOff>638175</xdr:colOff>
          <xdr:row>17</xdr:row>
          <xdr:rowOff>28575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8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180975</xdr:rowOff>
        </xdr:from>
        <xdr:to>
          <xdr:col>4</xdr:col>
          <xdr:colOff>638175</xdr:colOff>
          <xdr:row>17</xdr:row>
          <xdr:rowOff>28575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8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180975</xdr:rowOff>
        </xdr:from>
        <xdr:to>
          <xdr:col>2</xdr:col>
          <xdr:colOff>638175</xdr:colOff>
          <xdr:row>18</xdr:row>
          <xdr:rowOff>28575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8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180975</xdr:rowOff>
        </xdr:from>
        <xdr:to>
          <xdr:col>2</xdr:col>
          <xdr:colOff>638175</xdr:colOff>
          <xdr:row>18</xdr:row>
          <xdr:rowOff>28575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8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16</xdr:row>
          <xdr:rowOff>180975</xdr:rowOff>
        </xdr:from>
        <xdr:to>
          <xdr:col>3</xdr:col>
          <xdr:colOff>638175</xdr:colOff>
          <xdr:row>18</xdr:row>
          <xdr:rowOff>28575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8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16</xdr:row>
          <xdr:rowOff>180975</xdr:rowOff>
        </xdr:from>
        <xdr:to>
          <xdr:col>3</xdr:col>
          <xdr:colOff>638175</xdr:colOff>
          <xdr:row>18</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8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16</xdr:row>
          <xdr:rowOff>180975</xdr:rowOff>
        </xdr:from>
        <xdr:to>
          <xdr:col>4</xdr:col>
          <xdr:colOff>638175</xdr:colOff>
          <xdr:row>18</xdr:row>
          <xdr:rowOff>28575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8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16</xdr:row>
          <xdr:rowOff>180975</xdr:rowOff>
        </xdr:from>
        <xdr:to>
          <xdr:col>4</xdr:col>
          <xdr:colOff>638175</xdr:colOff>
          <xdr:row>18</xdr:row>
          <xdr:rowOff>28575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8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17</xdr:row>
          <xdr:rowOff>180975</xdr:rowOff>
        </xdr:from>
        <xdr:to>
          <xdr:col>2</xdr:col>
          <xdr:colOff>638175</xdr:colOff>
          <xdr:row>19</xdr:row>
          <xdr:rowOff>28575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8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17</xdr:row>
          <xdr:rowOff>180975</xdr:rowOff>
        </xdr:from>
        <xdr:to>
          <xdr:col>2</xdr:col>
          <xdr:colOff>638175</xdr:colOff>
          <xdr:row>19</xdr:row>
          <xdr:rowOff>28575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8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17</xdr:row>
          <xdr:rowOff>180975</xdr:rowOff>
        </xdr:from>
        <xdr:to>
          <xdr:col>3</xdr:col>
          <xdr:colOff>638175</xdr:colOff>
          <xdr:row>19</xdr:row>
          <xdr:rowOff>28575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8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17</xdr:row>
          <xdr:rowOff>180975</xdr:rowOff>
        </xdr:from>
        <xdr:to>
          <xdr:col>3</xdr:col>
          <xdr:colOff>638175</xdr:colOff>
          <xdr:row>19</xdr:row>
          <xdr:rowOff>28575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8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180975</xdr:rowOff>
        </xdr:from>
        <xdr:to>
          <xdr:col>4</xdr:col>
          <xdr:colOff>638175</xdr:colOff>
          <xdr:row>19</xdr:row>
          <xdr:rowOff>28575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8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17</xdr:row>
          <xdr:rowOff>180975</xdr:rowOff>
        </xdr:from>
        <xdr:to>
          <xdr:col>4</xdr:col>
          <xdr:colOff>638175</xdr:colOff>
          <xdr:row>19</xdr:row>
          <xdr:rowOff>28575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8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20</xdr:row>
          <xdr:rowOff>76200</xdr:rowOff>
        </xdr:from>
        <xdr:to>
          <xdr:col>2</xdr:col>
          <xdr:colOff>638175</xdr:colOff>
          <xdr:row>20</xdr:row>
          <xdr:rowOff>323850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8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20</xdr:row>
          <xdr:rowOff>76200</xdr:rowOff>
        </xdr:from>
        <xdr:to>
          <xdr:col>2</xdr:col>
          <xdr:colOff>638175</xdr:colOff>
          <xdr:row>20</xdr:row>
          <xdr:rowOff>323850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8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20</xdr:row>
          <xdr:rowOff>76200</xdr:rowOff>
        </xdr:from>
        <xdr:to>
          <xdr:col>3</xdr:col>
          <xdr:colOff>638175</xdr:colOff>
          <xdr:row>20</xdr:row>
          <xdr:rowOff>323850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8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20</xdr:row>
          <xdr:rowOff>76200</xdr:rowOff>
        </xdr:from>
        <xdr:to>
          <xdr:col>3</xdr:col>
          <xdr:colOff>638175</xdr:colOff>
          <xdr:row>20</xdr:row>
          <xdr:rowOff>323850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8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20</xdr:row>
          <xdr:rowOff>76200</xdr:rowOff>
        </xdr:from>
        <xdr:to>
          <xdr:col>4</xdr:col>
          <xdr:colOff>638175</xdr:colOff>
          <xdr:row>20</xdr:row>
          <xdr:rowOff>323850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8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20</xdr:row>
          <xdr:rowOff>76200</xdr:rowOff>
        </xdr:from>
        <xdr:to>
          <xdr:col>4</xdr:col>
          <xdr:colOff>638175</xdr:colOff>
          <xdr:row>20</xdr:row>
          <xdr:rowOff>323850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8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21</xdr:row>
          <xdr:rowOff>76200</xdr:rowOff>
        </xdr:from>
        <xdr:to>
          <xdr:col>2</xdr:col>
          <xdr:colOff>638175</xdr:colOff>
          <xdr:row>21</xdr:row>
          <xdr:rowOff>323850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8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21</xdr:row>
          <xdr:rowOff>76200</xdr:rowOff>
        </xdr:from>
        <xdr:to>
          <xdr:col>2</xdr:col>
          <xdr:colOff>638175</xdr:colOff>
          <xdr:row>21</xdr:row>
          <xdr:rowOff>323850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8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22</xdr:row>
          <xdr:rowOff>76200</xdr:rowOff>
        </xdr:from>
        <xdr:to>
          <xdr:col>2</xdr:col>
          <xdr:colOff>638175</xdr:colOff>
          <xdr:row>22</xdr:row>
          <xdr:rowOff>323850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8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22</xdr:row>
          <xdr:rowOff>76200</xdr:rowOff>
        </xdr:from>
        <xdr:to>
          <xdr:col>2</xdr:col>
          <xdr:colOff>638175</xdr:colOff>
          <xdr:row>22</xdr:row>
          <xdr:rowOff>323850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8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23</xdr:row>
          <xdr:rowOff>76200</xdr:rowOff>
        </xdr:from>
        <xdr:to>
          <xdr:col>2</xdr:col>
          <xdr:colOff>638175</xdr:colOff>
          <xdr:row>23</xdr:row>
          <xdr:rowOff>323850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8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23</xdr:row>
          <xdr:rowOff>76200</xdr:rowOff>
        </xdr:from>
        <xdr:to>
          <xdr:col>2</xdr:col>
          <xdr:colOff>638175</xdr:colOff>
          <xdr:row>23</xdr:row>
          <xdr:rowOff>323850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8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24</xdr:row>
          <xdr:rowOff>76200</xdr:rowOff>
        </xdr:from>
        <xdr:to>
          <xdr:col>2</xdr:col>
          <xdr:colOff>638175</xdr:colOff>
          <xdr:row>24</xdr:row>
          <xdr:rowOff>323850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8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24</xdr:row>
          <xdr:rowOff>76200</xdr:rowOff>
        </xdr:from>
        <xdr:to>
          <xdr:col>2</xdr:col>
          <xdr:colOff>638175</xdr:colOff>
          <xdr:row>24</xdr:row>
          <xdr:rowOff>323850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8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21</xdr:row>
          <xdr:rowOff>76200</xdr:rowOff>
        </xdr:from>
        <xdr:to>
          <xdr:col>3</xdr:col>
          <xdr:colOff>638175</xdr:colOff>
          <xdr:row>21</xdr:row>
          <xdr:rowOff>323850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8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21</xdr:row>
          <xdr:rowOff>76200</xdr:rowOff>
        </xdr:from>
        <xdr:to>
          <xdr:col>3</xdr:col>
          <xdr:colOff>638175</xdr:colOff>
          <xdr:row>21</xdr:row>
          <xdr:rowOff>323850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8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22</xdr:row>
          <xdr:rowOff>76200</xdr:rowOff>
        </xdr:from>
        <xdr:to>
          <xdr:col>3</xdr:col>
          <xdr:colOff>638175</xdr:colOff>
          <xdr:row>22</xdr:row>
          <xdr:rowOff>323850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8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22</xdr:row>
          <xdr:rowOff>76200</xdr:rowOff>
        </xdr:from>
        <xdr:to>
          <xdr:col>3</xdr:col>
          <xdr:colOff>638175</xdr:colOff>
          <xdr:row>22</xdr:row>
          <xdr:rowOff>323850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8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23</xdr:row>
          <xdr:rowOff>76200</xdr:rowOff>
        </xdr:from>
        <xdr:to>
          <xdr:col>3</xdr:col>
          <xdr:colOff>638175</xdr:colOff>
          <xdr:row>23</xdr:row>
          <xdr:rowOff>323850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8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23</xdr:row>
          <xdr:rowOff>76200</xdr:rowOff>
        </xdr:from>
        <xdr:to>
          <xdr:col>3</xdr:col>
          <xdr:colOff>638175</xdr:colOff>
          <xdr:row>23</xdr:row>
          <xdr:rowOff>323850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8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76200</xdr:rowOff>
        </xdr:from>
        <xdr:to>
          <xdr:col>3</xdr:col>
          <xdr:colOff>638175</xdr:colOff>
          <xdr:row>24</xdr:row>
          <xdr:rowOff>323850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8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76200</xdr:rowOff>
        </xdr:from>
        <xdr:to>
          <xdr:col>3</xdr:col>
          <xdr:colOff>638175</xdr:colOff>
          <xdr:row>24</xdr:row>
          <xdr:rowOff>323850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8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21</xdr:row>
          <xdr:rowOff>76200</xdr:rowOff>
        </xdr:from>
        <xdr:to>
          <xdr:col>4</xdr:col>
          <xdr:colOff>638175</xdr:colOff>
          <xdr:row>21</xdr:row>
          <xdr:rowOff>323850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8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21</xdr:row>
          <xdr:rowOff>76200</xdr:rowOff>
        </xdr:from>
        <xdr:to>
          <xdr:col>4</xdr:col>
          <xdr:colOff>638175</xdr:colOff>
          <xdr:row>21</xdr:row>
          <xdr:rowOff>323850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8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22</xdr:row>
          <xdr:rowOff>76200</xdr:rowOff>
        </xdr:from>
        <xdr:to>
          <xdr:col>4</xdr:col>
          <xdr:colOff>638175</xdr:colOff>
          <xdr:row>22</xdr:row>
          <xdr:rowOff>323850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8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22</xdr:row>
          <xdr:rowOff>76200</xdr:rowOff>
        </xdr:from>
        <xdr:to>
          <xdr:col>4</xdr:col>
          <xdr:colOff>638175</xdr:colOff>
          <xdr:row>22</xdr:row>
          <xdr:rowOff>323850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8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23</xdr:row>
          <xdr:rowOff>76200</xdr:rowOff>
        </xdr:from>
        <xdr:to>
          <xdr:col>4</xdr:col>
          <xdr:colOff>638175</xdr:colOff>
          <xdr:row>23</xdr:row>
          <xdr:rowOff>323850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8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23</xdr:row>
          <xdr:rowOff>76200</xdr:rowOff>
        </xdr:from>
        <xdr:to>
          <xdr:col>4</xdr:col>
          <xdr:colOff>638175</xdr:colOff>
          <xdr:row>23</xdr:row>
          <xdr:rowOff>323850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8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24</xdr:row>
          <xdr:rowOff>76200</xdr:rowOff>
        </xdr:from>
        <xdr:to>
          <xdr:col>4</xdr:col>
          <xdr:colOff>638175</xdr:colOff>
          <xdr:row>24</xdr:row>
          <xdr:rowOff>323850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8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24</xdr:row>
          <xdr:rowOff>76200</xdr:rowOff>
        </xdr:from>
        <xdr:to>
          <xdr:col>4</xdr:col>
          <xdr:colOff>638175</xdr:colOff>
          <xdr:row>24</xdr:row>
          <xdr:rowOff>323850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8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381000</xdr:rowOff>
        </xdr:from>
        <xdr:to>
          <xdr:col>3</xdr:col>
          <xdr:colOff>638175</xdr:colOff>
          <xdr:row>26</xdr:row>
          <xdr:rowOff>28575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8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24</xdr:row>
          <xdr:rowOff>381000</xdr:rowOff>
        </xdr:from>
        <xdr:to>
          <xdr:col>4</xdr:col>
          <xdr:colOff>638175</xdr:colOff>
          <xdr:row>26</xdr:row>
          <xdr:rowOff>28575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8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624302</xdr:colOff>
      <xdr:row>26</xdr:row>
      <xdr:rowOff>121316</xdr:rowOff>
    </xdr:from>
    <xdr:to>
      <xdr:col>14</xdr:col>
      <xdr:colOff>30121</xdr:colOff>
      <xdr:row>28</xdr:row>
      <xdr:rowOff>92607</xdr:rowOff>
    </xdr:to>
    <xdr:pic>
      <xdr:nvPicPr>
        <xdr:cNvPr id="110" name="Graphique 109" descr="Fin">
          <a:hlinkClick xmlns:r="http://schemas.openxmlformats.org/officeDocument/2006/relationships" r:id="rId2"/>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905449" y="7102581"/>
          <a:ext cx="363175" cy="374702"/>
        </a:xfrm>
        <a:prstGeom prst="rect">
          <a:avLst/>
        </a:prstGeom>
      </xdr:spPr>
    </xdr:pic>
    <xdr:clientData/>
  </xdr:twoCellAnchor>
  <xdr:twoCellAnchor editAs="oneCell">
    <xdr:from>
      <xdr:col>2</xdr:col>
      <xdr:colOff>938065</xdr:colOff>
      <xdr:row>26</xdr:row>
      <xdr:rowOff>95729</xdr:rowOff>
    </xdr:from>
    <xdr:to>
      <xdr:col>3</xdr:col>
      <xdr:colOff>334359</xdr:colOff>
      <xdr:row>28</xdr:row>
      <xdr:rowOff>67020</xdr:rowOff>
    </xdr:to>
    <xdr:pic>
      <xdr:nvPicPr>
        <xdr:cNvPr id="111" name="Graphique 110" descr="Début">
          <a:hlinkClick xmlns:r="http://schemas.openxmlformats.org/officeDocument/2006/relationships" r:id="rId5"/>
          <a:extLst>
            <a:ext uri="{FF2B5EF4-FFF2-40B4-BE49-F238E27FC236}">
              <a16:creationId xmlns:a16="http://schemas.microsoft.com/office/drawing/2014/main" id="{00000000-0008-0000-0800-00006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91800" y="7076994"/>
          <a:ext cx="360000" cy="374702"/>
        </a:xfrm>
        <a:prstGeom prst="rect">
          <a:avLst/>
        </a:prstGeom>
      </xdr:spPr>
    </xdr:pic>
    <xdr:clientData/>
  </xdr:twoCellAnchor>
  <xdr:twoCellAnchor editAs="oneCell">
    <xdr:from>
      <xdr:col>3</xdr:col>
      <xdr:colOff>793401</xdr:colOff>
      <xdr:row>26</xdr:row>
      <xdr:rowOff>88553</xdr:rowOff>
    </xdr:from>
    <xdr:to>
      <xdr:col>4</xdr:col>
      <xdr:colOff>180944</xdr:colOff>
      <xdr:row>28</xdr:row>
      <xdr:rowOff>68595</xdr:rowOff>
    </xdr:to>
    <xdr:pic>
      <xdr:nvPicPr>
        <xdr:cNvPr id="112" name="Graphique 111" descr="Maison">
          <a:hlinkClick xmlns:r="http://schemas.openxmlformats.org/officeDocument/2006/relationships" r:id="rId8"/>
          <a:extLst>
            <a:ext uri="{FF2B5EF4-FFF2-40B4-BE49-F238E27FC236}">
              <a16:creationId xmlns:a16="http://schemas.microsoft.com/office/drawing/2014/main" id="{00000000-0008-0000-0800-00007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110842" y="7069818"/>
          <a:ext cx="357599" cy="38345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3" Type="http://schemas.openxmlformats.org/officeDocument/2006/relationships/vmlDrawing" Target="../drawings/vmlDrawing3.vml"/><Relationship Id="rId7" Type="http://schemas.openxmlformats.org/officeDocument/2006/relationships/ctrlProp" Target="../ctrlProps/ctrlProp100.xml"/><Relationship Id="rId12" Type="http://schemas.openxmlformats.org/officeDocument/2006/relationships/ctrlProp" Target="../ctrlProps/ctrlProp10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3" Type="http://schemas.openxmlformats.org/officeDocument/2006/relationships/vmlDrawing" Target="../drawings/vmlDrawing4.vml"/><Relationship Id="rId21" Type="http://schemas.openxmlformats.org/officeDocument/2006/relationships/ctrlProp" Target="../ctrlProps/ctrlProp126.xml"/><Relationship Id="rId34" Type="http://schemas.openxmlformats.org/officeDocument/2006/relationships/ctrlProp" Target="../ctrlProps/ctrlProp139.xml"/><Relationship Id="rId42" Type="http://schemas.openxmlformats.org/officeDocument/2006/relationships/ctrlProp" Target="../ctrlProps/ctrlProp147.xml"/><Relationship Id="rId47" Type="http://schemas.openxmlformats.org/officeDocument/2006/relationships/ctrlProp" Target="../ctrlProps/ctrlProp152.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46" Type="http://schemas.openxmlformats.org/officeDocument/2006/relationships/ctrlProp" Target="../ctrlProps/ctrlProp151.xml"/><Relationship Id="rId2" Type="http://schemas.openxmlformats.org/officeDocument/2006/relationships/drawing" Target="../drawings/drawing8.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41" Type="http://schemas.openxmlformats.org/officeDocument/2006/relationships/ctrlProp" Target="../ctrlProps/ctrlProp146.xml"/><Relationship Id="rId1" Type="http://schemas.openxmlformats.org/officeDocument/2006/relationships/printerSettings" Target="../printerSettings/printerSettings8.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trlProp" Target="../ctrlProps/ctrlProp145.xml"/><Relationship Id="rId45" Type="http://schemas.openxmlformats.org/officeDocument/2006/relationships/ctrlProp" Target="../ctrlProps/ctrlProp150.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4" Type="http://schemas.openxmlformats.org/officeDocument/2006/relationships/ctrlProp" Target="../ctrlProps/ctrlProp149.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43" Type="http://schemas.openxmlformats.org/officeDocument/2006/relationships/ctrlProp" Target="../ctrlProps/ctrlProp148.xml"/><Relationship Id="rId48" Type="http://schemas.openxmlformats.org/officeDocument/2006/relationships/ctrlProp" Target="../ctrlProps/ctrlProp153.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76.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9.xml"/><Relationship Id="rId16" Type="http://schemas.openxmlformats.org/officeDocument/2006/relationships/ctrlProp" Target="../ctrlProps/ctrlProp166.xml"/><Relationship Id="rId29" Type="http://schemas.openxmlformats.org/officeDocument/2006/relationships/ctrlProp" Target="../ctrlProps/ctrlProp179.xml"/><Relationship Id="rId11" Type="http://schemas.openxmlformats.org/officeDocument/2006/relationships/ctrlProp" Target="../ctrlProps/ctrlProp161.xml"/><Relationship Id="rId24" Type="http://schemas.openxmlformats.org/officeDocument/2006/relationships/ctrlProp" Target="../ctrlProps/ctrlProp174.xml"/><Relationship Id="rId32" Type="http://schemas.openxmlformats.org/officeDocument/2006/relationships/ctrlProp" Target="../ctrlProps/ctrlProp182.xml"/><Relationship Id="rId37" Type="http://schemas.openxmlformats.org/officeDocument/2006/relationships/ctrlProp" Target="../ctrlProps/ctrlProp187.xml"/><Relationship Id="rId40" Type="http://schemas.openxmlformats.org/officeDocument/2006/relationships/ctrlProp" Target="../ctrlProps/ctrlProp190.xml"/><Relationship Id="rId45" Type="http://schemas.openxmlformats.org/officeDocument/2006/relationships/ctrlProp" Target="../ctrlProps/ctrlProp195.xml"/><Relationship Id="rId53" Type="http://schemas.openxmlformats.org/officeDocument/2006/relationships/ctrlProp" Target="../ctrlProps/ctrlProp203.xml"/><Relationship Id="rId58" Type="http://schemas.openxmlformats.org/officeDocument/2006/relationships/ctrlProp" Target="../ctrlProps/ctrlProp208.xml"/><Relationship Id="rId66" Type="http://schemas.openxmlformats.org/officeDocument/2006/relationships/ctrlProp" Target="../ctrlProps/ctrlProp216.xml"/><Relationship Id="rId74" Type="http://schemas.openxmlformats.org/officeDocument/2006/relationships/ctrlProp" Target="../ctrlProps/ctrlProp224.xml"/><Relationship Id="rId79" Type="http://schemas.openxmlformats.org/officeDocument/2006/relationships/ctrlProp" Target="../ctrlProps/ctrlProp229.xml"/><Relationship Id="rId87" Type="http://schemas.openxmlformats.org/officeDocument/2006/relationships/ctrlProp" Target="../ctrlProps/ctrlProp237.xml"/><Relationship Id="rId102" Type="http://schemas.openxmlformats.org/officeDocument/2006/relationships/ctrlProp" Target="../ctrlProps/ctrlProp252.xml"/><Relationship Id="rId5" Type="http://schemas.openxmlformats.org/officeDocument/2006/relationships/ctrlProp" Target="../ctrlProps/ctrlProp155.xml"/><Relationship Id="rId61" Type="http://schemas.openxmlformats.org/officeDocument/2006/relationships/ctrlProp" Target="../ctrlProps/ctrlProp211.xml"/><Relationship Id="rId82" Type="http://schemas.openxmlformats.org/officeDocument/2006/relationships/ctrlProp" Target="../ctrlProps/ctrlProp232.xml"/><Relationship Id="rId90" Type="http://schemas.openxmlformats.org/officeDocument/2006/relationships/ctrlProp" Target="../ctrlProps/ctrlProp240.xml"/><Relationship Id="rId95" Type="http://schemas.openxmlformats.org/officeDocument/2006/relationships/ctrlProp" Target="../ctrlProps/ctrlProp245.xml"/><Relationship Id="rId19" Type="http://schemas.openxmlformats.org/officeDocument/2006/relationships/ctrlProp" Target="../ctrlProps/ctrlProp169.xml"/><Relationship Id="rId14" Type="http://schemas.openxmlformats.org/officeDocument/2006/relationships/ctrlProp" Target="../ctrlProps/ctrlProp164.xml"/><Relationship Id="rId22" Type="http://schemas.openxmlformats.org/officeDocument/2006/relationships/ctrlProp" Target="../ctrlProps/ctrlProp172.xml"/><Relationship Id="rId27" Type="http://schemas.openxmlformats.org/officeDocument/2006/relationships/ctrlProp" Target="../ctrlProps/ctrlProp177.xml"/><Relationship Id="rId30" Type="http://schemas.openxmlformats.org/officeDocument/2006/relationships/ctrlProp" Target="../ctrlProps/ctrlProp180.xml"/><Relationship Id="rId35" Type="http://schemas.openxmlformats.org/officeDocument/2006/relationships/ctrlProp" Target="../ctrlProps/ctrlProp185.xml"/><Relationship Id="rId43" Type="http://schemas.openxmlformats.org/officeDocument/2006/relationships/ctrlProp" Target="../ctrlProps/ctrlProp193.xml"/><Relationship Id="rId48" Type="http://schemas.openxmlformats.org/officeDocument/2006/relationships/ctrlProp" Target="../ctrlProps/ctrlProp198.xml"/><Relationship Id="rId56" Type="http://schemas.openxmlformats.org/officeDocument/2006/relationships/ctrlProp" Target="../ctrlProps/ctrlProp206.xml"/><Relationship Id="rId64" Type="http://schemas.openxmlformats.org/officeDocument/2006/relationships/ctrlProp" Target="../ctrlProps/ctrlProp214.xml"/><Relationship Id="rId69" Type="http://schemas.openxmlformats.org/officeDocument/2006/relationships/ctrlProp" Target="../ctrlProps/ctrlProp219.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80" Type="http://schemas.openxmlformats.org/officeDocument/2006/relationships/ctrlProp" Target="../ctrlProps/ctrlProp230.xml"/><Relationship Id="rId85" Type="http://schemas.openxmlformats.org/officeDocument/2006/relationships/ctrlProp" Target="../ctrlProps/ctrlProp235.xml"/><Relationship Id="rId93" Type="http://schemas.openxmlformats.org/officeDocument/2006/relationships/ctrlProp" Target="../ctrlProps/ctrlProp243.xml"/><Relationship Id="rId98" Type="http://schemas.openxmlformats.org/officeDocument/2006/relationships/ctrlProp" Target="../ctrlProps/ctrlProp248.xml"/><Relationship Id="rId3" Type="http://schemas.openxmlformats.org/officeDocument/2006/relationships/vmlDrawing" Target="../drawings/vmlDrawing5.vml"/><Relationship Id="rId12" Type="http://schemas.openxmlformats.org/officeDocument/2006/relationships/ctrlProp" Target="../ctrlProps/ctrlProp162.xml"/><Relationship Id="rId17" Type="http://schemas.openxmlformats.org/officeDocument/2006/relationships/ctrlProp" Target="../ctrlProps/ctrlProp167.xml"/><Relationship Id="rId25" Type="http://schemas.openxmlformats.org/officeDocument/2006/relationships/ctrlProp" Target="../ctrlProps/ctrlProp175.xml"/><Relationship Id="rId33" Type="http://schemas.openxmlformats.org/officeDocument/2006/relationships/ctrlProp" Target="../ctrlProps/ctrlProp183.xml"/><Relationship Id="rId38" Type="http://schemas.openxmlformats.org/officeDocument/2006/relationships/ctrlProp" Target="../ctrlProps/ctrlProp188.xml"/><Relationship Id="rId46" Type="http://schemas.openxmlformats.org/officeDocument/2006/relationships/ctrlProp" Target="../ctrlProps/ctrlProp196.xml"/><Relationship Id="rId59" Type="http://schemas.openxmlformats.org/officeDocument/2006/relationships/ctrlProp" Target="../ctrlProps/ctrlProp209.xml"/><Relationship Id="rId67" Type="http://schemas.openxmlformats.org/officeDocument/2006/relationships/ctrlProp" Target="../ctrlProps/ctrlProp217.xml"/><Relationship Id="rId103" Type="http://schemas.openxmlformats.org/officeDocument/2006/relationships/ctrlProp" Target="../ctrlProps/ctrlProp253.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 Type="http://schemas.openxmlformats.org/officeDocument/2006/relationships/printerSettings" Target="../printerSettings/printerSettings9.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53FC-0EAF-4AA1-9540-DC9E7FA59140}">
  <sheetPr codeName="Feuil12">
    <pageSetUpPr fitToPage="1"/>
  </sheetPr>
  <dimension ref="A6:K25"/>
  <sheetViews>
    <sheetView showGridLines="0" showRowColHeaders="0" tabSelected="1" showRuler="0" view="pageLayout" topLeftCell="A4" zoomScale="90" zoomScaleNormal="80" zoomScaleSheetLayoutView="100" zoomScalePageLayoutView="90" workbookViewId="0">
      <selection activeCell="A8" sqref="A8:K19"/>
    </sheetView>
  </sheetViews>
  <sheetFormatPr baseColWidth="10" defaultRowHeight="15.75" x14ac:dyDescent="0.25"/>
  <sheetData>
    <row r="6" spans="1:11" x14ac:dyDescent="0.25">
      <c r="A6" s="150" t="s">
        <v>236</v>
      </c>
      <c r="B6" s="151"/>
      <c r="C6" s="151"/>
      <c r="D6" s="151"/>
      <c r="E6" s="151"/>
      <c r="F6" s="151"/>
      <c r="G6" s="151"/>
      <c r="H6" s="151"/>
      <c r="I6" s="151"/>
      <c r="J6" s="151"/>
      <c r="K6" s="151"/>
    </row>
    <row r="7" spans="1:11" x14ac:dyDescent="0.25">
      <c r="A7" s="151"/>
      <c r="B7" s="151"/>
      <c r="C7" s="151"/>
      <c r="D7" s="151"/>
      <c r="E7" s="151"/>
      <c r="F7" s="151"/>
      <c r="G7" s="151"/>
      <c r="H7" s="151"/>
      <c r="I7" s="151"/>
      <c r="J7" s="151"/>
      <c r="K7" s="151"/>
    </row>
    <row r="8" spans="1:11" ht="15.6" customHeight="1" x14ac:dyDescent="0.25">
      <c r="A8" s="152" t="s">
        <v>248</v>
      </c>
      <c r="B8" s="152"/>
      <c r="C8" s="152"/>
      <c r="D8" s="152"/>
      <c r="E8" s="152"/>
      <c r="F8" s="152"/>
      <c r="G8" s="152"/>
      <c r="H8" s="152"/>
      <c r="I8" s="152"/>
      <c r="J8" s="152"/>
      <c r="K8" s="152"/>
    </row>
    <row r="9" spans="1:11" ht="28.35" customHeight="1" x14ac:dyDescent="0.25">
      <c r="A9" s="152"/>
      <c r="B9" s="152"/>
      <c r="C9" s="152"/>
      <c r="D9" s="152"/>
      <c r="E9" s="152"/>
      <c r="F9" s="152"/>
      <c r="G9" s="152"/>
      <c r="H9" s="152"/>
      <c r="I9" s="152"/>
      <c r="J9" s="152"/>
      <c r="K9" s="152"/>
    </row>
    <row r="10" spans="1:11" x14ac:dyDescent="0.25">
      <c r="A10" s="152"/>
      <c r="B10" s="152"/>
      <c r="C10" s="152"/>
      <c r="D10" s="152"/>
      <c r="E10" s="152"/>
      <c r="F10" s="152"/>
      <c r="G10" s="152"/>
      <c r="H10" s="152"/>
      <c r="I10" s="152"/>
      <c r="J10" s="152"/>
      <c r="K10" s="152"/>
    </row>
    <row r="11" spans="1:11" x14ac:dyDescent="0.25">
      <c r="A11" s="152"/>
      <c r="B11" s="152"/>
      <c r="C11" s="152"/>
      <c r="D11" s="152"/>
      <c r="E11" s="152"/>
      <c r="F11" s="152"/>
      <c r="G11" s="152"/>
      <c r="H11" s="152"/>
      <c r="I11" s="152"/>
      <c r="J11" s="152"/>
      <c r="K11" s="152"/>
    </row>
    <row r="12" spans="1:11" x14ac:dyDescent="0.25">
      <c r="A12" s="152"/>
      <c r="B12" s="152"/>
      <c r="C12" s="152"/>
      <c r="D12" s="152"/>
      <c r="E12" s="152"/>
      <c r="F12" s="152"/>
      <c r="G12" s="152"/>
      <c r="H12" s="152"/>
      <c r="I12" s="152"/>
      <c r="J12" s="152"/>
      <c r="K12" s="152"/>
    </row>
    <row r="13" spans="1:11" x14ac:dyDescent="0.25">
      <c r="A13" s="152"/>
      <c r="B13" s="152"/>
      <c r="C13" s="152"/>
      <c r="D13" s="152"/>
      <c r="E13" s="152"/>
      <c r="F13" s="152"/>
      <c r="G13" s="152"/>
      <c r="H13" s="152"/>
      <c r="I13" s="152"/>
      <c r="J13" s="152"/>
      <c r="K13" s="152"/>
    </row>
    <row r="14" spans="1:11" x14ac:dyDescent="0.25">
      <c r="A14" s="152"/>
      <c r="B14" s="152"/>
      <c r="C14" s="152"/>
      <c r="D14" s="152"/>
      <c r="E14" s="152"/>
      <c r="F14" s="152"/>
      <c r="G14" s="152"/>
      <c r="H14" s="152"/>
      <c r="I14" s="152"/>
      <c r="J14" s="152"/>
      <c r="K14" s="152"/>
    </row>
    <row r="15" spans="1:11" x14ac:dyDescent="0.25">
      <c r="A15" s="152"/>
      <c r="B15" s="152"/>
      <c r="C15" s="152"/>
      <c r="D15" s="152"/>
      <c r="E15" s="152"/>
      <c r="F15" s="152"/>
      <c r="G15" s="152"/>
      <c r="H15" s="152"/>
      <c r="I15" s="152"/>
      <c r="J15" s="152"/>
      <c r="K15" s="152"/>
    </row>
    <row r="16" spans="1:11" x14ac:dyDescent="0.25">
      <c r="A16" s="152"/>
      <c r="B16" s="152"/>
      <c r="C16" s="152"/>
      <c r="D16" s="152"/>
      <c r="E16" s="152"/>
      <c r="F16" s="152"/>
      <c r="G16" s="152"/>
      <c r="H16" s="152"/>
      <c r="I16" s="152"/>
      <c r="J16" s="152"/>
      <c r="K16" s="152"/>
    </row>
    <row r="17" spans="1:11" x14ac:dyDescent="0.25">
      <c r="A17" s="152"/>
      <c r="B17" s="152"/>
      <c r="C17" s="152"/>
      <c r="D17" s="152"/>
      <c r="E17" s="152"/>
      <c r="F17" s="152"/>
      <c r="G17" s="152"/>
      <c r="H17" s="152"/>
      <c r="I17" s="152"/>
      <c r="J17" s="152"/>
      <c r="K17" s="152"/>
    </row>
    <row r="18" spans="1:11" ht="85.15" customHeight="1" x14ac:dyDescent="0.25">
      <c r="A18" s="152"/>
      <c r="B18" s="152"/>
      <c r="C18" s="152"/>
      <c r="D18" s="152"/>
      <c r="E18" s="152"/>
      <c r="F18" s="152"/>
      <c r="G18" s="152"/>
      <c r="H18" s="152"/>
      <c r="I18" s="152"/>
      <c r="J18" s="152"/>
      <c r="K18" s="152"/>
    </row>
    <row r="19" spans="1:11" x14ac:dyDescent="0.25">
      <c r="A19" s="152"/>
      <c r="B19" s="152"/>
      <c r="C19" s="152"/>
      <c r="D19" s="152"/>
      <c r="E19" s="152"/>
      <c r="F19" s="152"/>
      <c r="G19" s="152"/>
      <c r="H19" s="152"/>
      <c r="I19" s="152"/>
      <c r="J19" s="152"/>
      <c r="K19" s="152"/>
    </row>
    <row r="25" spans="1:11" x14ac:dyDescent="0.25">
      <c r="A25" s="1"/>
    </row>
  </sheetData>
  <sheetProtection algorithmName="SHA-512" hashValue="pFhhuUFoTdpg60iF0m0NrBtQ8aWW8cf2mdKdFGau6I87Fm4LMVYLZ5I4BP0wFFqGJLUXUbGj1vtj/XAtQWerTw==" saltValue="ApJ40CzJ465Kc2MAkYnkKQ==" spinCount="100000" sheet="1" objects="1" scenarios="1"/>
  <mergeCells count="2">
    <mergeCell ref="A6:K7"/>
    <mergeCell ref="A8:K19"/>
  </mergeCell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BCFB2-30D3-4B75-82EB-5F940DE4CC1E}">
  <sheetPr codeName="Feuil9">
    <tabColor rgb="FFFF0000"/>
    <pageSetUpPr fitToPage="1"/>
  </sheetPr>
  <dimension ref="A1:J28"/>
  <sheetViews>
    <sheetView showGridLines="0" showRowColHeaders="0" topLeftCell="A16" zoomScale="115" zoomScaleNormal="115" workbookViewId="0">
      <selection activeCell="G14" sqref="G14"/>
    </sheetView>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customWidth="1"/>
    <col min="7" max="8" width="15.75" style="13" customWidth="1"/>
    <col min="9" max="9" width="16.625" style="13" bestFit="1" customWidth="1"/>
    <col min="10" max="16384" width="10.625" style="9"/>
  </cols>
  <sheetData>
    <row r="1" spans="1:10" ht="61.15" customHeight="1" x14ac:dyDescent="0.25">
      <c r="B1" s="32" t="s">
        <v>93</v>
      </c>
      <c r="D1" s="8"/>
      <c r="E1" s="8"/>
      <c r="F1" s="33"/>
      <c r="G1" s="8"/>
      <c r="H1" s="8"/>
      <c r="I1" s="8"/>
      <c r="J1" s="8"/>
    </row>
    <row r="2" spans="1:10" ht="15.75" x14ac:dyDescent="0.25">
      <c r="A2" s="31"/>
      <c r="B2" s="43" t="s">
        <v>94</v>
      </c>
      <c r="C2" s="177">
        <f>'Part 1 (1-3)'!C2</f>
        <v>0</v>
      </c>
      <c r="D2" s="177"/>
      <c r="E2" s="44" t="s">
        <v>128</v>
      </c>
      <c r="G2" s="12"/>
      <c r="H2" s="12"/>
      <c r="I2" s="12"/>
      <c r="J2" s="8"/>
    </row>
    <row r="3" spans="1:10" ht="15.75" x14ac:dyDescent="0.25">
      <c r="A3" s="28"/>
      <c r="B3" s="45" t="s">
        <v>95</v>
      </c>
      <c r="C3" s="178">
        <f>'Part 1 (1-3)'!C3</f>
        <v>0</v>
      </c>
      <c r="D3" s="178"/>
      <c r="E3" s="46"/>
      <c r="F3" s="26"/>
      <c r="G3" s="12"/>
      <c r="H3" s="12"/>
      <c r="I3" s="12"/>
      <c r="J3" s="8"/>
    </row>
    <row r="4" spans="1:10" ht="15.75" x14ac:dyDescent="0.25">
      <c r="A4" s="28"/>
      <c r="B4" s="45" t="s">
        <v>96</v>
      </c>
      <c r="C4" s="178">
        <f>'Part 1 (1-3)'!C4</f>
        <v>0</v>
      </c>
      <c r="D4" s="178"/>
      <c r="E4" s="179"/>
      <c r="F4" s="26"/>
      <c r="G4" s="12"/>
      <c r="H4" s="12"/>
      <c r="I4" s="12"/>
      <c r="J4" s="8"/>
    </row>
    <row r="5" spans="1:10" ht="15.75" x14ac:dyDescent="0.25">
      <c r="A5" s="27"/>
      <c r="B5" s="47" t="s">
        <v>97</v>
      </c>
      <c r="C5" s="180">
        <f>'Part 1 (1-3)'!C5</f>
        <v>0</v>
      </c>
      <c r="D5" s="180"/>
      <c r="E5" s="181"/>
      <c r="F5" s="26"/>
      <c r="G5" s="12"/>
      <c r="H5" s="12"/>
      <c r="I5" s="12"/>
      <c r="J5" s="8"/>
    </row>
    <row r="6" spans="1:10" ht="15.75" x14ac:dyDescent="0.25">
      <c r="B6" s="45"/>
      <c r="C6" s="17"/>
      <c r="D6" s="12"/>
      <c r="E6" s="12"/>
      <c r="F6" s="26"/>
      <c r="G6" s="12"/>
      <c r="H6" s="12"/>
      <c r="I6" s="12"/>
      <c r="J6" s="8"/>
    </row>
    <row r="7" spans="1:10" ht="15.75" x14ac:dyDescent="0.25">
      <c r="C7" s="24" t="s">
        <v>259</v>
      </c>
      <c r="D7" s="24" t="s">
        <v>258</v>
      </c>
      <c r="E7" s="24" t="s">
        <v>99</v>
      </c>
      <c r="F7" s="70"/>
      <c r="G7" s="62"/>
    </row>
    <row r="8" spans="1:10" ht="15.75" x14ac:dyDescent="0.25">
      <c r="C8" s="75"/>
      <c r="D8" s="75"/>
      <c r="E8" s="75"/>
      <c r="F8" s="70"/>
      <c r="G8" s="62"/>
    </row>
    <row r="9" spans="1:10" s="80" customFormat="1" ht="20.25" x14ac:dyDescent="0.3">
      <c r="A9" s="122" t="s">
        <v>3</v>
      </c>
      <c r="B9" s="123"/>
      <c r="C9" s="124">
        <f>SUM('Part 1 (1-3)'!C9:C21)+SUM('Part 1 (2-3)'!C9:C23)+SUM('Part 1 (3-3)'!C9:C20)</f>
        <v>0</v>
      </c>
      <c r="D9" s="124">
        <f>SUM('Part 1 (1-3)'!D9:D21)+SUM('Part 1 (2-3)'!D9:D23)+SUM('Part 1 (3-3)'!D9:D20)</f>
        <v>0</v>
      </c>
      <c r="E9" s="124">
        <f>SUM('Part 1 (1-3)'!E9:E21)+SUM('Part 1 (2-3)'!E9:E23)+SUM('Part 1 (3-3)'!E9:E20)</f>
        <v>0</v>
      </c>
      <c r="F9" s="79"/>
      <c r="G9" s="77"/>
      <c r="H9" s="77"/>
      <c r="I9" s="77"/>
    </row>
    <row r="10" spans="1:10" s="85" customFormat="1" ht="20.25" x14ac:dyDescent="0.3">
      <c r="A10" s="125" t="s">
        <v>112</v>
      </c>
      <c r="B10" s="126"/>
      <c r="C10" s="127">
        <f>SUM('Points de Jury'!H7:H12)</f>
        <v>0</v>
      </c>
      <c r="D10" s="127">
        <f>SUM('Points de Jury'!K7:K12)</f>
        <v>0</v>
      </c>
      <c r="E10" s="127">
        <f>SUM('Points de Jury'!N7:N12)</f>
        <v>0</v>
      </c>
      <c r="F10" s="84"/>
      <c r="G10" s="82"/>
      <c r="H10" s="82"/>
      <c r="I10" s="82"/>
    </row>
    <row r="11" spans="1:10" s="90" customFormat="1" ht="20.25" x14ac:dyDescent="0.3">
      <c r="A11" s="125" t="s">
        <v>124</v>
      </c>
      <c r="B11" s="126"/>
      <c r="C11" s="127">
        <f>IF((C9+C10)&lt;200,(C9+C10),200)</f>
        <v>0</v>
      </c>
      <c r="D11" s="127">
        <f t="shared" ref="D11:E11" si="0">IF((D9+D10)&lt;200,(D9+D10),200)</f>
        <v>0</v>
      </c>
      <c r="E11" s="127">
        <f t="shared" si="0"/>
        <v>0</v>
      </c>
      <c r="F11" s="89"/>
      <c r="G11" s="87"/>
      <c r="H11" s="87"/>
      <c r="I11" s="87"/>
    </row>
    <row r="12" spans="1:10" ht="20.25" x14ac:dyDescent="0.3">
      <c r="A12" s="91"/>
      <c r="C12" s="25"/>
      <c r="D12" s="25"/>
      <c r="E12" s="25"/>
      <c r="F12" s="92"/>
      <c r="G12" s="63"/>
      <c r="H12" s="63"/>
      <c r="I12" s="63"/>
    </row>
    <row r="13" spans="1:10" ht="20.25" x14ac:dyDescent="0.3">
      <c r="A13" s="128" t="s">
        <v>24</v>
      </c>
      <c r="B13" s="129"/>
      <c r="C13" s="130">
        <f>SUM('Part 2 (1-2)'!H9:H27)+SUM('Part 2 (2-2)'!H9:H23)</f>
        <v>0</v>
      </c>
      <c r="D13" s="130">
        <f>SUM('Part 2 (1-2)'!K9:K27)+SUM('Part 2 (2-2)'!K9:K23)</f>
        <v>0</v>
      </c>
      <c r="E13" s="130">
        <f>SUM('Part 2 (1-2)'!N9:N27)+SUM('Part 2 (2-2)'!N9:N23)</f>
        <v>0</v>
      </c>
      <c r="I13" s="14"/>
    </row>
    <row r="14" spans="1:10" s="93" customFormat="1" ht="20.25" x14ac:dyDescent="0.3">
      <c r="A14" s="125" t="s">
        <v>113</v>
      </c>
      <c r="B14" s="126"/>
      <c r="C14" s="127">
        <f>SUM('Points de Jury'!H14:H19)</f>
        <v>0</v>
      </c>
      <c r="D14" s="127">
        <f>SUM('Points de Jury'!K14:K19)</f>
        <v>0</v>
      </c>
      <c r="E14" s="127">
        <f>SUM('Points de Jury'!N14:N19)</f>
        <v>0</v>
      </c>
      <c r="F14" s="92"/>
      <c r="G14" s="63"/>
      <c r="H14" s="63"/>
      <c r="I14" s="63"/>
    </row>
    <row r="15" spans="1:10" ht="20.25" x14ac:dyDescent="0.3">
      <c r="A15" s="125" t="s">
        <v>125</v>
      </c>
      <c r="B15" s="131"/>
      <c r="C15" s="127">
        <f>IF((C13+C14)&lt;400,(C13+C14),400)</f>
        <v>0</v>
      </c>
      <c r="D15" s="127">
        <f t="shared" ref="D15" si="1">IF((D13+D14)&lt;400,(D13+D14),400)</f>
        <v>0</v>
      </c>
      <c r="E15" s="127">
        <f>IF((E13+E14)&lt;400,(E13+E14),400)</f>
        <v>0</v>
      </c>
      <c r="H15" s="94"/>
    </row>
    <row r="16" spans="1:10" x14ac:dyDescent="0.2">
      <c r="C16" s="25"/>
      <c r="D16" s="25"/>
      <c r="E16" s="25"/>
    </row>
    <row r="17" spans="1:9" ht="20.25" x14ac:dyDescent="0.3">
      <c r="A17" s="132" t="s">
        <v>115</v>
      </c>
      <c r="B17" s="105"/>
      <c r="C17" s="133">
        <f>SUM('Part 3 (1-2)'!C9:C13)+SUM('Part 3 (1-2)'!C16)+SUM('Part 3 (1-2)'!H14:H15)+SUM('Part 3(2-2)'!H9:H19)</f>
        <v>0</v>
      </c>
      <c r="D17" s="133">
        <f>SUM('Part 3 (1-2)'!D9:D13)+SUM('Part 3 (1-2)'!D16)+SUM('Part 3 (1-2)'!K14:K15)+SUM('Part 3(2-2)'!K9:K19)</f>
        <v>0</v>
      </c>
      <c r="E17" s="133">
        <f>SUM('Part 3 (1-2)'!E9:E13)+SUM('Part 3 (1-2)'!E16)+SUM('Part 3 (1-2)'!N14:N15)+SUM('Part 3(2-2)'!N9:N19)</f>
        <v>0</v>
      </c>
    </row>
    <row r="18" spans="1:9" ht="20.25" x14ac:dyDescent="0.3">
      <c r="A18" s="125" t="s">
        <v>114</v>
      </c>
      <c r="B18" s="131"/>
      <c r="C18" s="127">
        <f>SUM('Points de Jury'!H21:H26)</f>
        <v>0</v>
      </c>
      <c r="D18" s="127">
        <f>SUM('Points de Jury'!K21:K26)</f>
        <v>0</v>
      </c>
      <c r="E18" s="127">
        <f>SUM('Points de Jury'!N21:N26)</f>
        <v>0</v>
      </c>
    </row>
    <row r="19" spans="1:9" ht="20.25" x14ac:dyDescent="0.3">
      <c r="A19" s="125" t="s">
        <v>126</v>
      </c>
      <c r="B19" s="131"/>
      <c r="C19" s="127">
        <f>IF((C17+C18)&lt;400,(C17+C18),400)</f>
        <v>0</v>
      </c>
      <c r="D19" s="127">
        <f t="shared" ref="D19:E19" si="2">IF((D17+D18)&lt;400,(D17+D18),400)</f>
        <v>0</v>
      </c>
      <c r="E19" s="127">
        <f t="shared" si="2"/>
        <v>0</v>
      </c>
    </row>
    <row r="20" spans="1:9" x14ac:dyDescent="0.2">
      <c r="C20" s="25"/>
      <c r="D20" s="25"/>
      <c r="E20" s="25"/>
    </row>
    <row r="21" spans="1:9" s="99" customFormat="1" ht="26.25" x14ac:dyDescent="0.4">
      <c r="A21" s="95" t="s">
        <v>127</v>
      </c>
      <c r="B21" s="96"/>
      <c r="C21" s="97">
        <f>C19+C15+C11</f>
        <v>0</v>
      </c>
      <c r="D21" s="97">
        <f t="shared" ref="D21" si="3">D19+D15+D11</f>
        <v>0</v>
      </c>
      <c r="E21" s="97">
        <f>E19+E15+E11</f>
        <v>0</v>
      </c>
      <c r="F21" s="98"/>
      <c r="G21" s="96"/>
      <c r="H21" s="96"/>
      <c r="I21" s="96"/>
    </row>
    <row r="24" spans="1:9" x14ac:dyDescent="0.2">
      <c r="A24" s="182" t="s">
        <v>249</v>
      </c>
    </row>
    <row r="25" spans="1:9" x14ac:dyDescent="0.2">
      <c r="A25" s="182"/>
    </row>
    <row r="26" spans="1:9" x14ac:dyDescent="0.2">
      <c r="A26" s="182"/>
    </row>
    <row r="27" spans="1:9" x14ac:dyDescent="0.2">
      <c r="A27" s="182"/>
    </row>
    <row r="28" spans="1:9" x14ac:dyDescent="0.2">
      <c r="A28" s="182"/>
      <c r="F28" s="13"/>
    </row>
  </sheetData>
  <sheetProtection algorithmName="SHA-512" hashValue="oXrryZBw5LUw9K+CPVMZHYEwt16MBhErnnu/gc1vsag3YPN2MQ42ilUity4yRzFbyGlD92UA7W5k0zi893OfyA==" saltValue="OHzufcVgNNxI2XctIzh1Wg==" spinCount="100000" sheet="1" objects="1" scenarios="1"/>
  <mergeCells count="5">
    <mergeCell ref="C2:D2"/>
    <mergeCell ref="C3:D3"/>
    <mergeCell ref="C4:E4"/>
    <mergeCell ref="C5:E5"/>
    <mergeCell ref="A24:A28"/>
  </mergeCells>
  <printOptions horizontalCentered="1" verticalCentered="1"/>
  <pageMargins left="0.31496062992125984" right="0.31496062992125984" top="0.74803149606299213" bottom="0.74803149606299213" header="0.31496062992125984" footer="0.31496062992125984"/>
  <pageSetup paperSize="9" scale="90" orientation="landscape" r:id="rId1"/>
  <rowBreaks count="1" manualBreakCount="1">
    <brk id="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9D46-EDC5-4267-BDDE-B2CD97318661}">
  <sheetPr codeName="Feuil10"/>
  <dimension ref="A1:E90"/>
  <sheetViews>
    <sheetView workbookViewId="0">
      <selection activeCell="G20" sqref="G20"/>
    </sheetView>
  </sheetViews>
  <sheetFormatPr baseColWidth="10" defaultRowHeight="15.75" x14ac:dyDescent="0.25"/>
  <cols>
    <col min="1" max="1" width="94.125" bestFit="1" customWidth="1"/>
  </cols>
  <sheetData>
    <row r="1" spans="1:5" x14ac:dyDescent="0.25">
      <c r="A1" t="s">
        <v>129</v>
      </c>
      <c r="C1" t="s">
        <v>195</v>
      </c>
      <c r="E1" t="s">
        <v>198</v>
      </c>
    </row>
    <row r="2" spans="1:5" x14ac:dyDescent="0.25">
      <c r="A2" t="s">
        <v>130</v>
      </c>
      <c r="C2" t="s">
        <v>196</v>
      </c>
      <c r="E2" t="s">
        <v>199</v>
      </c>
    </row>
    <row r="3" spans="1:5" x14ac:dyDescent="0.25">
      <c r="A3" t="s">
        <v>131</v>
      </c>
      <c r="C3" t="s">
        <v>197</v>
      </c>
      <c r="E3" t="s">
        <v>200</v>
      </c>
    </row>
    <row r="4" spans="1:5" x14ac:dyDescent="0.25">
      <c r="A4" t="s">
        <v>132</v>
      </c>
      <c r="E4" t="s">
        <v>201</v>
      </c>
    </row>
    <row r="5" spans="1:5" x14ac:dyDescent="0.25">
      <c r="E5" t="s">
        <v>202</v>
      </c>
    </row>
    <row r="6" spans="1:5" x14ac:dyDescent="0.25">
      <c r="A6" t="s">
        <v>133</v>
      </c>
      <c r="E6" t="s">
        <v>203</v>
      </c>
    </row>
    <row r="7" spans="1:5" x14ac:dyDescent="0.25">
      <c r="A7" t="s">
        <v>135</v>
      </c>
      <c r="E7" t="s">
        <v>204</v>
      </c>
    </row>
    <row r="8" spans="1:5" x14ac:dyDescent="0.25">
      <c r="A8" t="s">
        <v>134</v>
      </c>
      <c r="E8" t="s">
        <v>205</v>
      </c>
    </row>
    <row r="9" spans="1:5" x14ac:dyDescent="0.25">
      <c r="E9" t="s">
        <v>206</v>
      </c>
    </row>
    <row r="10" spans="1:5" x14ac:dyDescent="0.25">
      <c r="A10" t="s">
        <v>136</v>
      </c>
      <c r="E10" t="s">
        <v>207</v>
      </c>
    </row>
    <row r="11" spans="1:5" x14ac:dyDescent="0.25">
      <c r="A11" t="s">
        <v>137</v>
      </c>
      <c r="E11" t="s">
        <v>208</v>
      </c>
    </row>
    <row r="12" spans="1:5" x14ac:dyDescent="0.25">
      <c r="A12" t="s">
        <v>138</v>
      </c>
      <c r="E12" t="s">
        <v>209</v>
      </c>
    </row>
    <row r="13" spans="1:5" x14ac:dyDescent="0.25">
      <c r="A13" t="s">
        <v>139</v>
      </c>
      <c r="E13" t="s">
        <v>210</v>
      </c>
    </row>
    <row r="14" spans="1:5" x14ac:dyDescent="0.25">
      <c r="A14" t="s">
        <v>140</v>
      </c>
      <c r="E14" t="s">
        <v>211</v>
      </c>
    </row>
    <row r="15" spans="1:5" x14ac:dyDescent="0.25">
      <c r="E15" t="s">
        <v>212</v>
      </c>
    </row>
    <row r="16" spans="1:5" x14ac:dyDescent="0.25">
      <c r="A16" t="s">
        <v>141</v>
      </c>
      <c r="E16" t="s">
        <v>213</v>
      </c>
    </row>
    <row r="17" spans="1:5" x14ac:dyDescent="0.25">
      <c r="A17" t="s">
        <v>142</v>
      </c>
      <c r="E17" t="s">
        <v>214</v>
      </c>
    </row>
    <row r="18" spans="1:5" x14ac:dyDescent="0.25">
      <c r="A18" t="s">
        <v>143</v>
      </c>
      <c r="E18" t="s">
        <v>215</v>
      </c>
    </row>
    <row r="19" spans="1:5" x14ac:dyDescent="0.25">
      <c r="A19" t="s">
        <v>134</v>
      </c>
      <c r="E19" t="s">
        <v>216</v>
      </c>
    </row>
    <row r="20" spans="1:5" x14ac:dyDescent="0.25">
      <c r="E20" t="s">
        <v>253</v>
      </c>
    </row>
    <row r="21" spans="1:5" x14ac:dyDescent="0.25">
      <c r="A21" t="s">
        <v>136</v>
      </c>
      <c r="E21" t="s">
        <v>256</v>
      </c>
    </row>
    <row r="22" spans="1:5" x14ac:dyDescent="0.25">
      <c r="A22" t="s">
        <v>137</v>
      </c>
      <c r="E22" t="s">
        <v>257</v>
      </c>
    </row>
    <row r="23" spans="1:5" x14ac:dyDescent="0.25">
      <c r="A23" t="s">
        <v>138</v>
      </c>
      <c r="E23" t="s">
        <v>254</v>
      </c>
    </row>
    <row r="24" spans="1:5" x14ac:dyDescent="0.25">
      <c r="A24" t="s">
        <v>139</v>
      </c>
      <c r="E24" t="s">
        <v>217</v>
      </c>
    </row>
    <row r="25" spans="1:5" x14ac:dyDescent="0.25">
      <c r="A25" t="s">
        <v>140</v>
      </c>
      <c r="E25" t="s">
        <v>218</v>
      </c>
    </row>
    <row r="26" spans="1:5" x14ac:dyDescent="0.25">
      <c r="E26" t="s">
        <v>219</v>
      </c>
    </row>
    <row r="27" spans="1:5" x14ac:dyDescent="0.25">
      <c r="A27" t="s">
        <v>141</v>
      </c>
      <c r="E27" t="s">
        <v>220</v>
      </c>
    </row>
    <row r="28" spans="1:5" x14ac:dyDescent="0.25">
      <c r="A28" t="s">
        <v>142</v>
      </c>
      <c r="E28" t="s">
        <v>221</v>
      </c>
    </row>
    <row r="29" spans="1:5" x14ac:dyDescent="0.25">
      <c r="A29" t="s">
        <v>143</v>
      </c>
      <c r="E29" t="s">
        <v>222</v>
      </c>
    </row>
    <row r="30" spans="1:5" x14ac:dyDescent="0.25">
      <c r="A30" t="s">
        <v>144</v>
      </c>
      <c r="E30" t="s">
        <v>252</v>
      </c>
    </row>
    <row r="31" spans="1:5" x14ac:dyDescent="0.25">
      <c r="E31" t="s">
        <v>223</v>
      </c>
    </row>
    <row r="32" spans="1:5" x14ac:dyDescent="0.25">
      <c r="A32" t="s">
        <v>145</v>
      </c>
      <c r="E32" t="s">
        <v>224</v>
      </c>
    </row>
    <row r="33" spans="1:5" x14ac:dyDescent="0.25">
      <c r="A33" t="s">
        <v>146</v>
      </c>
      <c r="E33" t="s">
        <v>225</v>
      </c>
    </row>
    <row r="34" spans="1:5" x14ac:dyDescent="0.25">
      <c r="A34" t="s">
        <v>147</v>
      </c>
      <c r="E34" t="s">
        <v>226</v>
      </c>
    </row>
    <row r="35" spans="1:5" x14ac:dyDescent="0.25">
      <c r="A35" t="s">
        <v>148</v>
      </c>
      <c r="E35" t="s">
        <v>255</v>
      </c>
    </row>
    <row r="36" spans="1:5" x14ac:dyDescent="0.25">
      <c r="A36" t="s">
        <v>149</v>
      </c>
    </row>
    <row r="38" spans="1:5" x14ac:dyDescent="0.25">
      <c r="A38" t="s">
        <v>150</v>
      </c>
    </row>
    <row r="39" spans="1:5" x14ac:dyDescent="0.25">
      <c r="A39" t="s">
        <v>151</v>
      </c>
    </row>
    <row r="40" spans="1:5" x14ac:dyDescent="0.25">
      <c r="A40" t="s">
        <v>152</v>
      </c>
    </row>
    <row r="41" spans="1:5" x14ac:dyDescent="0.25">
      <c r="A41" t="s">
        <v>153</v>
      </c>
    </row>
    <row r="42" spans="1:5" x14ac:dyDescent="0.25">
      <c r="A42" t="s">
        <v>154</v>
      </c>
    </row>
    <row r="44" spans="1:5" x14ac:dyDescent="0.25">
      <c r="A44" t="s">
        <v>155</v>
      </c>
    </row>
    <row r="45" spans="1:5" x14ac:dyDescent="0.25">
      <c r="A45" t="s">
        <v>156</v>
      </c>
    </row>
    <row r="46" spans="1:5" x14ac:dyDescent="0.25">
      <c r="A46" t="s">
        <v>157</v>
      </c>
    </row>
    <row r="47" spans="1:5" x14ac:dyDescent="0.25">
      <c r="A47" t="s">
        <v>158</v>
      </c>
    </row>
    <row r="48" spans="1:5" x14ac:dyDescent="0.25">
      <c r="A48" t="s">
        <v>159</v>
      </c>
    </row>
    <row r="50" spans="1:1" x14ac:dyDescent="0.25">
      <c r="A50" t="s">
        <v>160</v>
      </c>
    </row>
    <row r="51" spans="1:1" x14ac:dyDescent="0.25">
      <c r="A51" t="s">
        <v>161</v>
      </c>
    </row>
    <row r="52" spans="1:1" x14ac:dyDescent="0.25">
      <c r="A52" t="s">
        <v>162</v>
      </c>
    </row>
    <row r="53" spans="1:1" x14ac:dyDescent="0.25">
      <c r="A53" t="s">
        <v>163</v>
      </c>
    </row>
    <row r="54" spans="1:1" x14ac:dyDescent="0.25">
      <c r="A54" t="s">
        <v>164</v>
      </c>
    </row>
    <row r="55" spans="1:1" x14ac:dyDescent="0.25">
      <c r="A55" t="s">
        <v>165</v>
      </c>
    </row>
    <row r="57" spans="1:1" x14ac:dyDescent="0.25">
      <c r="A57" t="s">
        <v>166</v>
      </c>
    </row>
    <row r="58" spans="1:1" x14ac:dyDescent="0.25">
      <c r="A58" t="s">
        <v>167</v>
      </c>
    </row>
    <row r="59" spans="1:1" x14ac:dyDescent="0.25">
      <c r="A59" t="s">
        <v>168</v>
      </c>
    </row>
    <row r="60" spans="1:1" x14ac:dyDescent="0.25">
      <c r="A60" t="s">
        <v>169</v>
      </c>
    </row>
    <row r="61" spans="1:1" x14ac:dyDescent="0.25">
      <c r="A61" t="s">
        <v>170</v>
      </c>
    </row>
    <row r="63" spans="1:1" x14ac:dyDescent="0.25">
      <c r="A63" t="s">
        <v>171</v>
      </c>
    </row>
    <row r="64" spans="1:1" x14ac:dyDescent="0.25">
      <c r="A64" t="s">
        <v>172</v>
      </c>
    </row>
    <row r="65" spans="1:1" x14ac:dyDescent="0.25">
      <c r="A65" t="s">
        <v>173</v>
      </c>
    </row>
    <row r="66" spans="1:1" x14ac:dyDescent="0.25">
      <c r="A66" t="s">
        <v>174</v>
      </c>
    </row>
    <row r="67" spans="1:1" x14ac:dyDescent="0.25">
      <c r="A67" t="s">
        <v>175</v>
      </c>
    </row>
    <row r="69" spans="1:1" x14ac:dyDescent="0.25">
      <c r="A69" t="s">
        <v>176</v>
      </c>
    </row>
    <row r="70" spans="1:1" x14ac:dyDescent="0.25">
      <c r="A70" t="s">
        <v>177</v>
      </c>
    </row>
    <row r="71" spans="1:1" x14ac:dyDescent="0.25">
      <c r="A71" t="s">
        <v>178</v>
      </c>
    </row>
    <row r="72" spans="1:1" x14ac:dyDescent="0.25">
      <c r="A72" t="s">
        <v>179</v>
      </c>
    </row>
    <row r="73" spans="1:1" x14ac:dyDescent="0.25">
      <c r="A73" t="s">
        <v>180</v>
      </c>
    </row>
    <row r="75" spans="1:1" x14ac:dyDescent="0.25">
      <c r="A75" t="s">
        <v>181</v>
      </c>
    </row>
    <row r="76" spans="1:1" x14ac:dyDescent="0.25">
      <c r="A76" t="s">
        <v>182</v>
      </c>
    </row>
    <row r="77" spans="1:1" x14ac:dyDescent="0.25">
      <c r="A77" t="s">
        <v>183</v>
      </c>
    </row>
    <row r="78" spans="1:1" x14ac:dyDescent="0.25">
      <c r="A78" t="s">
        <v>184</v>
      </c>
    </row>
    <row r="80" spans="1:1" x14ac:dyDescent="0.25">
      <c r="A80" t="s">
        <v>185</v>
      </c>
    </row>
    <row r="81" spans="1:1" x14ac:dyDescent="0.25">
      <c r="A81" t="s">
        <v>186</v>
      </c>
    </row>
    <row r="82" spans="1:1" x14ac:dyDescent="0.25">
      <c r="A82" t="s">
        <v>187</v>
      </c>
    </row>
    <row r="83" spans="1:1" x14ac:dyDescent="0.25">
      <c r="A83" t="s">
        <v>188</v>
      </c>
    </row>
    <row r="84" spans="1:1" x14ac:dyDescent="0.25">
      <c r="A84" t="s">
        <v>189</v>
      </c>
    </row>
    <row r="85" spans="1:1" x14ac:dyDescent="0.25">
      <c r="A85" t="s">
        <v>190</v>
      </c>
    </row>
    <row r="87" spans="1:1" x14ac:dyDescent="0.25">
      <c r="A87" t="s">
        <v>191</v>
      </c>
    </row>
    <row r="88" spans="1:1" x14ac:dyDescent="0.25">
      <c r="A88" t="s">
        <v>192</v>
      </c>
    </row>
    <row r="89" spans="1:1" x14ac:dyDescent="0.25">
      <c r="A89" t="s">
        <v>193</v>
      </c>
    </row>
    <row r="90" spans="1:1" x14ac:dyDescent="0.25">
      <c r="A90" t="s">
        <v>194</v>
      </c>
    </row>
  </sheetData>
  <sortState ref="E1:E90">
    <sortCondition ref="E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CD63F-DBFC-6342-8830-32857B39C256}">
  <sheetPr codeName="Feuil1">
    <tabColor rgb="FF66CCFF"/>
    <pageSetUpPr fitToPage="1"/>
  </sheetPr>
  <dimension ref="A1:J27"/>
  <sheetViews>
    <sheetView showGridLines="0" showRowColHeaders="0" topLeftCell="A10" zoomScaleNormal="100" workbookViewId="0"/>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customWidth="1"/>
    <col min="7" max="8" width="15.75" style="13" customWidth="1"/>
    <col min="9" max="9" width="16.625" style="13" bestFit="1" customWidth="1"/>
    <col min="10" max="16384" width="10.625" style="9"/>
  </cols>
  <sheetData>
    <row r="1" spans="1:10" ht="61.15" customHeight="1" x14ac:dyDescent="0.25">
      <c r="B1" s="32" t="s">
        <v>93</v>
      </c>
      <c r="D1" s="8"/>
      <c r="E1" s="8"/>
      <c r="F1" s="33"/>
      <c r="G1" s="7"/>
      <c r="H1" s="8"/>
      <c r="I1" s="8"/>
      <c r="J1" s="8"/>
    </row>
    <row r="2" spans="1:10" ht="15.75" x14ac:dyDescent="0.25">
      <c r="A2" s="31"/>
      <c r="B2" s="43" t="s">
        <v>94</v>
      </c>
      <c r="C2" s="153"/>
      <c r="D2" s="154"/>
      <c r="E2" s="30" t="s">
        <v>116</v>
      </c>
      <c r="G2" s="11"/>
      <c r="H2" s="12"/>
      <c r="I2" s="12"/>
      <c r="J2" s="8"/>
    </row>
    <row r="3" spans="1:10" ht="15.75" x14ac:dyDescent="0.25">
      <c r="A3" s="28"/>
      <c r="B3" s="45" t="s">
        <v>95</v>
      </c>
      <c r="C3" s="155"/>
      <c r="D3" s="156"/>
      <c r="E3" s="29"/>
      <c r="F3" s="26"/>
      <c r="G3" s="11"/>
      <c r="H3" s="12"/>
      <c r="I3" s="12"/>
      <c r="J3" s="8"/>
    </row>
    <row r="4" spans="1:10" ht="15.75" x14ac:dyDescent="0.25">
      <c r="A4" s="28"/>
      <c r="B4" s="45" t="s">
        <v>246</v>
      </c>
      <c r="C4" s="153"/>
      <c r="D4" s="157"/>
      <c r="E4" s="154"/>
      <c r="F4" s="26"/>
      <c r="G4" s="11"/>
      <c r="H4" s="12"/>
      <c r="I4" s="12"/>
      <c r="J4" s="8"/>
    </row>
    <row r="5" spans="1:10" ht="15.75" x14ac:dyDescent="0.25">
      <c r="A5" s="27"/>
      <c r="B5" s="47" t="s">
        <v>247</v>
      </c>
      <c r="C5" s="158"/>
      <c r="D5" s="159"/>
      <c r="E5" s="160"/>
      <c r="F5" s="26"/>
      <c r="G5" s="11"/>
      <c r="H5" s="12"/>
      <c r="I5" s="12"/>
      <c r="J5" s="8"/>
    </row>
    <row r="6" spans="1:10" ht="20.25" x14ac:dyDescent="0.3">
      <c r="A6" s="134" t="s">
        <v>0</v>
      </c>
      <c r="B6" s="21"/>
      <c r="C6" s="22"/>
      <c r="D6" s="20"/>
      <c r="E6" s="20"/>
      <c r="G6" s="6"/>
      <c r="I6" s="14"/>
    </row>
    <row r="7" spans="1:10" ht="15.75" x14ac:dyDescent="0.25">
      <c r="A7" s="23"/>
      <c r="B7" s="19"/>
      <c r="C7" s="24" t="s">
        <v>259</v>
      </c>
      <c r="D7" s="24" t="s">
        <v>258</v>
      </c>
      <c r="E7" s="24" t="s">
        <v>99</v>
      </c>
      <c r="G7" s="6"/>
    </row>
    <row r="8" spans="1:10" x14ac:dyDescent="0.2">
      <c r="A8" s="12" t="s">
        <v>30</v>
      </c>
      <c r="B8" s="19"/>
      <c r="C8" s="25"/>
      <c r="D8" s="25"/>
      <c r="E8" s="25"/>
      <c r="G8" s="6"/>
    </row>
    <row r="9" spans="1:10" x14ac:dyDescent="0.2">
      <c r="A9" s="18" t="s">
        <v>63</v>
      </c>
      <c r="B9" s="19" t="s">
        <v>101</v>
      </c>
      <c r="C9" s="15"/>
      <c r="D9" s="15"/>
      <c r="E9" s="15"/>
      <c r="G9" s="6"/>
    </row>
    <row r="10" spans="1:10" x14ac:dyDescent="0.2">
      <c r="A10" s="18" t="s">
        <v>64</v>
      </c>
      <c r="B10" s="19" t="s">
        <v>101</v>
      </c>
      <c r="C10" s="15"/>
      <c r="D10" s="15"/>
      <c r="E10" s="15"/>
      <c r="G10" s="6"/>
    </row>
    <row r="11" spans="1:10" x14ac:dyDescent="0.2">
      <c r="A11" s="18" t="s">
        <v>65</v>
      </c>
      <c r="B11" s="19" t="s">
        <v>101</v>
      </c>
      <c r="C11" s="15"/>
      <c r="D11" s="15"/>
      <c r="E11" s="15"/>
      <c r="G11" s="6"/>
    </row>
    <row r="12" spans="1:10" x14ac:dyDescent="0.2">
      <c r="A12" s="18" t="s">
        <v>66</v>
      </c>
      <c r="B12" s="19" t="s">
        <v>101</v>
      </c>
      <c r="C12" s="15"/>
      <c r="D12" s="15"/>
      <c r="E12" s="15"/>
      <c r="G12" s="6"/>
    </row>
    <row r="13" spans="1:10" ht="30" x14ac:dyDescent="0.2">
      <c r="A13" s="18" t="s">
        <v>67</v>
      </c>
      <c r="B13" s="19" t="s">
        <v>101</v>
      </c>
      <c r="C13" s="15"/>
      <c r="D13" s="15"/>
      <c r="E13" s="15"/>
      <c r="G13" s="6"/>
    </row>
    <row r="14" spans="1:10" x14ac:dyDescent="0.2">
      <c r="A14" s="18"/>
      <c r="B14" s="19"/>
      <c r="C14" s="20"/>
      <c r="D14" s="20"/>
      <c r="E14" s="20"/>
      <c r="G14" s="6"/>
    </row>
    <row r="15" spans="1:10" x14ac:dyDescent="0.2">
      <c r="A15" s="12" t="s">
        <v>31</v>
      </c>
      <c r="B15" s="19"/>
      <c r="C15" s="20"/>
      <c r="D15" s="20"/>
      <c r="E15" s="20"/>
      <c r="G15" s="6"/>
    </row>
    <row r="16" spans="1:10" x14ac:dyDescent="0.2">
      <c r="A16" s="18" t="s">
        <v>68</v>
      </c>
      <c r="B16" s="19" t="s">
        <v>101</v>
      </c>
      <c r="C16" s="15"/>
      <c r="D16" s="15"/>
      <c r="E16" s="15"/>
      <c r="G16" s="6"/>
    </row>
    <row r="17" spans="1:7" x14ac:dyDescent="0.2">
      <c r="A17" s="18" t="s">
        <v>69</v>
      </c>
      <c r="B17" s="19" t="s">
        <v>101</v>
      </c>
      <c r="C17" s="15"/>
      <c r="D17" s="15"/>
      <c r="E17" s="15"/>
      <c r="G17" s="6"/>
    </row>
    <row r="18" spans="1:7" x14ac:dyDescent="0.2">
      <c r="A18" s="18" t="s">
        <v>70</v>
      </c>
      <c r="B18" s="19" t="s">
        <v>101</v>
      </c>
      <c r="C18" s="15"/>
      <c r="D18" s="15"/>
      <c r="E18" s="15"/>
      <c r="G18" s="6"/>
    </row>
    <row r="19" spans="1:7" x14ac:dyDescent="0.2">
      <c r="A19" s="18" t="s">
        <v>2</v>
      </c>
      <c r="B19" s="19" t="s">
        <v>101</v>
      </c>
      <c r="C19" s="15"/>
      <c r="D19" s="15"/>
      <c r="E19" s="15"/>
      <c r="G19" s="6"/>
    </row>
    <row r="20" spans="1:7" ht="30" x14ac:dyDescent="0.2">
      <c r="A20" s="18" t="s">
        <v>71</v>
      </c>
      <c r="B20" s="19" t="s">
        <v>101</v>
      </c>
      <c r="C20" s="15"/>
      <c r="D20" s="15"/>
      <c r="E20" s="15"/>
      <c r="G20" s="6"/>
    </row>
    <row r="21" spans="1:7" ht="30" x14ac:dyDescent="0.2">
      <c r="A21" s="18" t="s">
        <v>79</v>
      </c>
      <c r="B21" s="19" t="s">
        <v>101</v>
      </c>
      <c r="C21" s="15"/>
      <c r="D21" s="15"/>
      <c r="E21" s="15"/>
      <c r="G21" s="6"/>
    </row>
    <row r="22" spans="1:7" x14ac:dyDescent="0.2">
      <c r="G22" s="6"/>
    </row>
    <row r="23" spans="1:7" x14ac:dyDescent="0.2">
      <c r="G23" s="6"/>
    </row>
    <row r="24" spans="1:7" x14ac:dyDescent="0.2">
      <c r="G24" s="6"/>
    </row>
    <row r="25" spans="1:7" x14ac:dyDescent="0.2">
      <c r="G25" s="6"/>
    </row>
    <row r="26" spans="1:7" x14ac:dyDescent="0.2">
      <c r="G26" s="6"/>
    </row>
    <row r="27" spans="1:7" x14ac:dyDescent="0.2">
      <c r="A27" s="5"/>
      <c r="B27" s="6"/>
      <c r="C27" s="6"/>
      <c r="D27" s="6"/>
      <c r="E27" s="6"/>
      <c r="F27" s="10"/>
      <c r="G27" s="6"/>
    </row>
  </sheetData>
  <sheetProtection algorithmName="SHA-512" hashValue="h6zwCTbCwu3gos7aisAGTyatpkXWXe14c7XCNeXghwO4lHpPqixjXaEg1+HhcFRhb8P8Snhaj9RGKDlW9FTx2Q==" saltValue="QqCknj6FsOrkOS7M8/DsBw==" spinCount="100000" sheet="1" objects="1" scenarios="1"/>
  <protectedRanges>
    <protectedRange sqref="C5:E5" name="Plage28"/>
    <protectedRange sqref="C4:E4" name="Plage27"/>
    <protectedRange sqref="C3:D3" name="Plage26"/>
    <protectedRange sqref="C2:D2" name="Plage25"/>
    <protectedRange sqref="C16:E21" name="Plage3"/>
    <protectedRange sqref="C9:E13" name="Plage2"/>
    <protectedRange sqref="C2:D2" name="Plage21"/>
    <protectedRange sqref="C3" name="Plage22"/>
    <protectedRange sqref="C4" name="Plage23"/>
    <protectedRange sqref="C5" name="Plage24"/>
  </protectedRanges>
  <mergeCells count="4">
    <mergeCell ref="C2:D2"/>
    <mergeCell ref="C3:D3"/>
    <mergeCell ref="C4:E4"/>
    <mergeCell ref="C5:E5"/>
  </mergeCells>
  <dataValidations count="2">
    <dataValidation type="list" allowBlank="1" showInputMessage="1" showErrorMessage="1" sqref="C4:E4" xr:uid="{C00E519F-852F-4052-B109-EC9E6F55E9CB}">
      <formula1>specialite</formula1>
    </dataValidation>
    <dataValidation type="list" allowBlank="1" showInputMessage="1" showErrorMessage="1" sqref="C5:E5" xr:uid="{D20D6F32-DA0A-4B57-9AC5-2C3BF72B95F8}">
      <formula1>univ</formula1>
    </dataValidation>
  </dataValidations>
  <printOptions horizontalCentered="1" verticalCentered="1"/>
  <pageMargins left="0.31496062992125984" right="0.31496062992125984" top="0.74803149606299213" bottom="0.74803149606299213"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6910-FEE6-4558-84AC-3C4729978796}">
  <sheetPr codeName="Feuil2">
    <tabColor rgb="FF66CCFF"/>
    <pageSetUpPr fitToPage="1"/>
  </sheetPr>
  <dimension ref="A1:J33"/>
  <sheetViews>
    <sheetView showGridLines="0" showRowColHeaders="0" zoomScaleNormal="100" workbookViewId="0">
      <selection activeCell="C5" sqref="C5:E5"/>
    </sheetView>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customWidth="1"/>
    <col min="7" max="8" width="15.75" style="13" customWidth="1"/>
    <col min="9" max="9" width="16.625" style="13" bestFit="1" customWidth="1"/>
    <col min="10" max="16384" width="10.625" style="9"/>
  </cols>
  <sheetData>
    <row r="1" spans="1:10" ht="67.349999999999994" customHeight="1" x14ac:dyDescent="0.2">
      <c r="B1" s="32" t="s">
        <v>93</v>
      </c>
      <c r="G1" s="6"/>
      <c r="H1" s="6"/>
      <c r="I1" s="6"/>
    </row>
    <row r="2" spans="1:10" ht="15.75" x14ac:dyDescent="0.25">
      <c r="A2" s="31"/>
      <c r="B2" s="43" t="s">
        <v>94</v>
      </c>
      <c r="C2" s="165">
        <f>'Part 1 (1-3)'!C2</f>
        <v>0</v>
      </c>
      <c r="D2" s="165"/>
      <c r="E2" s="44" t="s">
        <v>117</v>
      </c>
      <c r="G2" s="11"/>
      <c r="H2" s="11"/>
      <c r="I2" s="11"/>
      <c r="J2" s="8"/>
    </row>
    <row r="3" spans="1:10" ht="15.75" x14ac:dyDescent="0.25">
      <c r="A3" s="28"/>
      <c r="B3" s="45" t="s">
        <v>95</v>
      </c>
      <c r="C3" s="161">
        <f>'Part 1 (1-3)'!C3</f>
        <v>0</v>
      </c>
      <c r="D3" s="161"/>
      <c r="E3" s="46"/>
      <c r="F3" s="26"/>
      <c r="G3" s="11"/>
      <c r="H3" s="11"/>
      <c r="I3" s="11"/>
      <c r="J3" s="8"/>
    </row>
    <row r="4" spans="1:10" ht="15.75" x14ac:dyDescent="0.25">
      <c r="A4" s="28"/>
      <c r="B4" s="45" t="s">
        <v>96</v>
      </c>
      <c r="C4" s="161">
        <f>'Part 1 (1-3)'!C4</f>
        <v>0</v>
      </c>
      <c r="D4" s="161"/>
      <c r="E4" s="162"/>
      <c r="F4" s="26"/>
      <c r="G4" s="11"/>
      <c r="H4" s="11"/>
      <c r="I4" s="11"/>
      <c r="J4" s="8"/>
    </row>
    <row r="5" spans="1:10" ht="15.75" x14ac:dyDescent="0.25">
      <c r="A5" s="27"/>
      <c r="B5" s="47" t="s">
        <v>97</v>
      </c>
      <c r="C5" s="163">
        <f>'Part 1 (1-3)'!C5</f>
        <v>0</v>
      </c>
      <c r="D5" s="163"/>
      <c r="E5" s="164"/>
      <c r="F5" s="26"/>
      <c r="G5" s="11"/>
      <c r="H5" s="11"/>
      <c r="I5" s="11"/>
      <c r="J5" s="8"/>
    </row>
    <row r="6" spans="1:10" ht="20.25" x14ac:dyDescent="0.3">
      <c r="A6" s="48" t="s">
        <v>0</v>
      </c>
      <c r="B6" s="49"/>
      <c r="D6" s="12"/>
      <c r="E6" s="12"/>
      <c r="F6" s="26"/>
      <c r="G6" s="11"/>
      <c r="H6" s="11"/>
      <c r="I6" s="11"/>
      <c r="J6" s="8"/>
    </row>
    <row r="7" spans="1:10" ht="17.100000000000001" customHeight="1" x14ac:dyDescent="0.3">
      <c r="A7" s="50"/>
      <c r="B7" s="51"/>
      <c r="C7" s="24" t="s">
        <v>259</v>
      </c>
      <c r="D7" s="24" t="s">
        <v>258</v>
      </c>
      <c r="E7" s="24" t="s">
        <v>99</v>
      </c>
      <c r="G7" s="6"/>
      <c r="H7" s="6"/>
      <c r="I7" s="35"/>
    </row>
    <row r="8" spans="1:10" x14ac:dyDescent="0.2">
      <c r="A8" s="52" t="s">
        <v>35</v>
      </c>
      <c r="B8" s="53"/>
      <c r="C8" s="25"/>
      <c r="D8" s="25"/>
      <c r="E8" s="25"/>
      <c r="G8" s="6"/>
      <c r="H8" s="6"/>
      <c r="I8" s="6"/>
    </row>
    <row r="9" spans="1:10" s="34" customFormat="1" ht="35.1" customHeight="1" x14ac:dyDescent="0.25">
      <c r="A9" s="39" t="s">
        <v>78</v>
      </c>
      <c r="B9" s="40" t="s">
        <v>101</v>
      </c>
      <c r="C9" s="36"/>
      <c r="D9" s="36"/>
      <c r="E9" s="36"/>
      <c r="F9" s="38"/>
      <c r="G9" s="37"/>
      <c r="H9" s="37"/>
      <c r="I9" s="37"/>
    </row>
    <row r="10" spans="1:10" s="34" customFormat="1" ht="35.1" customHeight="1" x14ac:dyDescent="0.25">
      <c r="A10" s="39" t="s">
        <v>72</v>
      </c>
      <c r="B10" s="40" t="s">
        <v>101</v>
      </c>
      <c r="C10" s="36"/>
      <c r="D10" s="36"/>
      <c r="E10" s="36"/>
      <c r="F10" s="38"/>
      <c r="G10" s="37"/>
      <c r="H10" s="37"/>
      <c r="I10" s="37"/>
    </row>
    <row r="11" spans="1:10" s="34" customFormat="1" ht="35.1" customHeight="1" x14ac:dyDescent="0.25">
      <c r="A11" s="39" t="s">
        <v>73</v>
      </c>
      <c r="B11" s="40" t="s">
        <v>101</v>
      </c>
      <c r="C11" s="36"/>
      <c r="D11" s="36"/>
      <c r="E11" s="36"/>
      <c r="F11" s="38"/>
      <c r="G11" s="37"/>
      <c r="H11" s="37"/>
      <c r="I11" s="37"/>
    </row>
    <row r="12" spans="1:10" s="34" customFormat="1" ht="35.1" customHeight="1" x14ac:dyDescent="0.25">
      <c r="A12" s="39" t="s">
        <v>74</v>
      </c>
      <c r="B12" s="40" t="s">
        <v>101</v>
      </c>
      <c r="C12" s="36"/>
      <c r="D12" s="36"/>
      <c r="E12" s="36"/>
      <c r="F12" s="38"/>
      <c r="G12" s="37"/>
      <c r="H12" s="37"/>
      <c r="I12" s="37"/>
    </row>
    <row r="13" spans="1:10" s="34" customFormat="1" ht="35.1" customHeight="1" x14ac:dyDescent="0.25">
      <c r="A13" s="39" t="s">
        <v>237</v>
      </c>
      <c r="B13" s="40" t="s">
        <v>101</v>
      </c>
      <c r="C13" s="36"/>
      <c r="D13" s="36"/>
      <c r="E13" s="36"/>
      <c r="F13" s="38"/>
      <c r="G13" s="37"/>
      <c r="H13" s="37"/>
      <c r="I13" s="37"/>
    </row>
    <row r="14" spans="1:10" s="34" customFormat="1" ht="35.1" customHeight="1" x14ac:dyDescent="0.25">
      <c r="A14" s="39" t="s">
        <v>60</v>
      </c>
      <c r="B14" s="40" t="s">
        <v>101</v>
      </c>
      <c r="C14" s="36"/>
      <c r="D14" s="36"/>
      <c r="E14" s="36"/>
      <c r="F14" s="38"/>
      <c r="G14" s="37"/>
      <c r="H14" s="37"/>
      <c r="I14" s="37"/>
    </row>
    <row r="15" spans="1:10" s="34" customFormat="1" ht="35.1" customHeight="1" x14ac:dyDescent="0.25">
      <c r="A15" s="39" t="s">
        <v>75</v>
      </c>
      <c r="B15" s="40" t="s">
        <v>101</v>
      </c>
      <c r="C15" s="36"/>
      <c r="D15" s="36"/>
      <c r="E15" s="36"/>
      <c r="F15" s="38"/>
      <c r="G15" s="37"/>
      <c r="H15" s="37"/>
      <c r="I15" s="37"/>
    </row>
    <row r="16" spans="1:10" s="34" customFormat="1" ht="35.1" customHeight="1" x14ac:dyDescent="0.25">
      <c r="A16" s="39" t="s">
        <v>251</v>
      </c>
      <c r="B16" s="40" t="s">
        <v>101</v>
      </c>
      <c r="C16" s="36"/>
      <c r="D16" s="36"/>
      <c r="E16" s="36"/>
      <c r="F16" s="38"/>
      <c r="G16" s="37"/>
      <c r="H16" s="37"/>
      <c r="I16" s="37"/>
    </row>
    <row r="17" spans="1:9" s="34" customFormat="1" ht="35.1" customHeight="1" x14ac:dyDescent="0.25">
      <c r="A17" s="39" t="s">
        <v>250</v>
      </c>
      <c r="B17" s="40" t="s">
        <v>101</v>
      </c>
      <c r="C17" s="36"/>
      <c r="D17" s="36"/>
      <c r="E17" s="36"/>
      <c r="F17" s="38"/>
      <c r="G17" s="37"/>
      <c r="H17" s="37"/>
      <c r="I17" s="37"/>
    </row>
    <row r="18" spans="1:9" s="34" customFormat="1" ht="5.0999999999999996" customHeight="1" x14ac:dyDescent="0.25">
      <c r="A18" s="39"/>
      <c r="B18" s="40"/>
      <c r="F18" s="38"/>
      <c r="G18" s="37"/>
      <c r="H18" s="37"/>
      <c r="I18" s="37"/>
    </row>
    <row r="19" spans="1:9" s="34" customFormat="1" ht="36" customHeight="1" x14ac:dyDescent="0.25">
      <c r="A19" s="41" t="s">
        <v>32</v>
      </c>
      <c r="B19" s="40"/>
      <c r="C19" s="42"/>
      <c r="D19" s="42"/>
      <c r="E19" s="42"/>
      <c r="F19" s="38"/>
      <c r="G19" s="37"/>
      <c r="H19" s="37"/>
      <c r="I19" s="37"/>
    </row>
    <row r="20" spans="1:9" s="34" customFormat="1" ht="35.1" customHeight="1" x14ac:dyDescent="0.25">
      <c r="A20" s="39" t="s">
        <v>76</v>
      </c>
      <c r="B20" s="40" t="s">
        <v>101</v>
      </c>
      <c r="C20" s="36"/>
      <c r="D20" s="36"/>
      <c r="E20" s="36"/>
      <c r="F20" s="38"/>
      <c r="G20" s="37"/>
      <c r="H20" s="37"/>
      <c r="I20" s="37"/>
    </row>
    <row r="21" spans="1:9" s="34" customFormat="1" ht="5.0999999999999996" customHeight="1" x14ac:dyDescent="0.25">
      <c r="A21" s="39"/>
      <c r="B21" s="40"/>
      <c r="F21" s="38"/>
      <c r="G21" s="37"/>
      <c r="H21" s="37"/>
      <c r="I21" s="37"/>
    </row>
    <row r="22" spans="1:9" s="34" customFormat="1" ht="35.1" customHeight="1" x14ac:dyDescent="0.25">
      <c r="A22" s="41" t="s">
        <v>62</v>
      </c>
      <c r="B22" s="40"/>
      <c r="F22" s="38"/>
      <c r="G22" s="37"/>
      <c r="H22" s="37"/>
      <c r="I22" s="37"/>
    </row>
    <row r="23" spans="1:9" s="34" customFormat="1" ht="35.1" customHeight="1" x14ac:dyDescent="0.25">
      <c r="A23" s="39" t="s">
        <v>105</v>
      </c>
      <c r="B23" s="40" t="s">
        <v>101</v>
      </c>
      <c r="C23" s="36"/>
      <c r="D23" s="36"/>
      <c r="E23" s="36"/>
      <c r="F23" s="38"/>
      <c r="G23" s="37"/>
      <c r="H23" s="37"/>
      <c r="I23" s="37"/>
    </row>
    <row r="24" spans="1:9" x14ac:dyDescent="0.2">
      <c r="G24" s="6"/>
      <c r="H24" s="6"/>
      <c r="I24" s="6"/>
    </row>
    <row r="25" spans="1:9" x14ac:dyDescent="0.2">
      <c r="G25" s="6"/>
      <c r="H25" s="6"/>
      <c r="I25" s="6"/>
    </row>
    <row r="26" spans="1:9" x14ac:dyDescent="0.2">
      <c r="G26" s="6"/>
      <c r="H26" s="6"/>
      <c r="I26" s="6"/>
    </row>
    <row r="27" spans="1:9" x14ac:dyDescent="0.2">
      <c r="G27" s="6"/>
      <c r="H27" s="6"/>
      <c r="I27" s="6"/>
    </row>
    <row r="28" spans="1:9" x14ac:dyDescent="0.2">
      <c r="G28" s="6"/>
      <c r="H28" s="6"/>
      <c r="I28" s="6"/>
    </row>
    <row r="29" spans="1:9" x14ac:dyDescent="0.2">
      <c r="G29" s="6"/>
      <c r="H29" s="6"/>
      <c r="I29" s="6"/>
    </row>
    <row r="30" spans="1:9" x14ac:dyDescent="0.2">
      <c r="A30" s="5"/>
      <c r="B30" s="6"/>
      <c r="C30" s="6"/>
      <c r="D30" s="6"/>
      <c r="E30" s="6"/>
      <c r="F30" s="10"/>
      <c r="G30" s="6"/>
      <c r="H30" s="6"/>
      <c r="I30" s="6"/>
    </row>
    <row r="31" spans="1:9" x14ac:dyDescent="0.2">
      <c r="A31" s="5"/>
      <c r="B31" s="6"/>
      <c r="C31" s="6"/>
      <c r="D31" s="6"/>
      <c r="E31" s="6"/>
      <c r="F31" s="10"/>
      <c r="G31" s="6"/>
      <c r="H31" s="6"/>
      <c r="I31" s="6"/>
    </row>
    <row r="32" spans="1:9" x14ac:dyDescent="0.2">
      <c r="A32" s="5"/>
      <c r="B32" s="6"/>
      <c r="C32" s="6"/>
      <c r="D32" s="6"/>
      <c r="E32" s="6"/>
      <c r="F32" s="10"/>
      <c r="G32" s="6"/>
      <c r="H32" s="6"/>
      <c r="I32" s="6"/>
    </row>
    <row r="33" spans="1:9" x14ac:dyDescent="0.2">
      <c r="A33" s="5"/>
      <c r="B33" s="6"/>
      <c r="C33" s="6"/>
      <c r="D33" s="6"/>
      <c r="E33" s="6"/>
      <c r="F33" s="10"/>
      <c r="G33" s="6"/>
      <c r="H33" s="6"/>
      <c r="I33" s="6"/>
    </row>
  </sheetData>
  <sheetProtection algorithmName="SHA-512" hashValue="DjIzAtewvQsJ+uOeVB+w/kRdbwHm1Pn6JCtpxeCIsZhb0uAawQOREmupppaRoEVE1mU8SBNz4NyxZbhfSbet2w==" saltValue="PaTp4H1hFGii0QcnIVI4Ug==" spinCount="100000" sheet="1" objects="1" scenarios="1"/>
  <protectedRanges>
    <protectedRange sqref="C23:E23" name="Plage6"/>
    <protectedRange sqref="C20:E20" name="Plage5"/>
    <protectedRange sqref="C9:E17" name="Plage4"/>
  </protectedRanges>
  <mergeCells count="4">
    <mergeCell ref="C4:E4"/>
    <mergeCell ref="C5:E5"/>
    <mergeCell ref="C2:D2"/>
    <mergeCell ref="C3:D3"/>
  </mergeCells>
  <printOptions horizontalCentered="1" verticalCentered="1"/>
  <pageMargins left="0.25" right="0.25"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1663-6DBC-4D4A-A30E-7AFA7C7B2C98}">
  <sheetPr codeName="Feuil3">
    <tabColor rgb="FF66CCFF"/>
    <pageSetUpPr fitToPage="1"/>
  </sheetPr>
  <dimension ref="A1:J21"/>
  <sheetViews>
    <sheetView showGridLines="0" showRowColHeaders="0" topLeftCell="A10" zoomScale="85" zoomScaleNormal="85" workbookViewId="0">
      <selection activeCell="I15" sqref="I15"/>
    </sheetView>
  </sheetViews>
  <sheetFormatPr baseColWidth="10" defaultColWidth="10.625" defaultRowHeight="15" x14ac:dyDescent="0.2"/>
  <cols>
    <col min="1" max="1" width="75.25" style="16" customWidth="1"/>
    <col min="2" max="2" width="9.625" style="13" bestFit="1" customWidth="1"/>
    <col min="3" max="5" width="12.625" style="13" customWidth="1"/>
    <col min="6" max="6" width="10.75" style="17" customWidth="1"/>
    <col min="7" max="8" width="15.75" style="13" customWidth="1"/>
    <col min="9" max="9" width="16.625" style="13" bestFit="1" customWidth="1"/>
    <col min="10" max="16384" width="10.625" style="9"/>
  </cols>
  <sheetData>
    <row r="1" spans="1:10" ht="61.15" customHeight="1" x14ac:dyDescent="0.25">
      <c r="B1" s="32" t="s">
        <v>93</v>
      </c>
      <c r="D1" s="8"/>
      <c r="E1" s="8"/>
      <c r="F1" s="33"/>
      <c r="G1" s="8"/>
      <c r="H1" s="8"/>
      <c r="I1" s="8"/>
      <c r="J1" s="8"/>
    </row>
    <row r="2" spans="1:10" ht="15.75" x14ac:dyDescent="0.25">
      <c r="A2" s="31"/>
      <c r="B2" s="43" t="s">
        <v>94</v>
      </c>
      <c r="C2" s="166">
        <f>'Part 1 (1-3)'!C2</f>
        <v>0</v>
      </c>
      <c r="D2" s="166"/>
      <c r="E2" s="44" t="s">
        <v>118</v>
      </c>
      <c r="G2" s="12"/>
      <c r="H2" s="12"/>
      <c r="I2" s="12"/>
      <c r="J2" s="8"/>
    </row>
    <row r="3" spans="1:10" ht="15.75" x14ac:dyDescent="0.25">
      <c r="A3" s="28"/>
      <c r="B3" s="45" t="s">
        <v>95</v>
      </c>
      <c r="C3" s="161">
        <f>'Part 1 (1-3)'!C3</f>
        <v>0</v>
      </c>
      <c r="D3" s="161"/>
      <c r="E3" s="46"/>
      <c r="F3" s="26"/>
      <c r="G3" s="12"/>
      <c r="H3" s="12"/>
      <c r="I3" s="12"/>
      <c r="J3" s="8"/>
    </row>
    <row r="4" spans="1:10" ht="15.75" x14ac:dyDescent="0.25">
      <c r="A4" s="28"/>
      <c r="B4" s="45" t="s">
        <v>96</v>
      </c>
      <c r="C4" s="161">
        <f>'Part 1 (1-3)'!C4</f>
        <v>0</v>
      </c>
      <c r="D4" s="161"/>
      <c r="E4" s="162"/>
      <c r="F4" s="26"/>
      <c r="G4" s="12"/>
      <c r="H4" s="12"/>
      <c r="I4" s="12"/>
      <c r="J4" s="8"/>
    </row>
    <row r="5" spans="1:10" ht="15.75" x14ac:dyDescent="0.25">
      <c r="A5" s="27"/>
      <c r="B5" s="47" t="s">
        <v>97</v>
      </c>
      <c r="C5" s="163">
        <f>'Part 1 (1-3)'!C5</f>
        <v>0</v>
      </c>
      <c r="D5" s="163"/>
      <c r="E5" s="164"/>
      <c r="F5" s="26"/>
      <c r="G5" s="12"/>
      <c r="H5" s="12"/>
      <c r="I5" s="12"/>
      <c r="J5" s="8"/>
    </row>
    <row r="6" spans="1:10" ht="20.25" x14ac:dyDescent="0.3">
      <c r="A6" s="48" t="s">
        <v>0</v>
      </c>
      <c r="B6" s="45"/>
      <c r="C6" s="17"/>
      <c r="D6" s="12"/>
      <c r="E6" s="12"/>
      <c r="F6" s="26"/>
      <c r="G6" s="12"/>
      <c r="H6" s="12"/>
      <c r="I6" s="12"/>
      <c r="J6" s="8"/>
    </row>
    <row r="7" spans="1:10" ht="15.75" x14ac:dyDescent="0.25">
      <c r="B7" s="45"/>
      <c r="C7" s="24" t="s">
        <v>259</v>
      </c>
      <c r="D7" s="24" t="s">
        <v>258</v>
      </c>
      <c r="E7" s="24" t="s">
        <v>99</v>
      </c>
      <c r="F7" s="26"/>
      <c r="G7" s="12"/>
      <c r="H7" s="12"/>
      <c r="I7" s="12"/>
      <c r="J7" s="8"/>
    </row>
    <row r="8" spans="1:10" x14ac:dyDescent="0.2">
      <c r="A8" s="52" t="s">
        <v>36</v>
      </c>
      <c r="C8" s="25"/>
      <c r="D8" s="25"/>
      <c r="E8" s="25"/>
    </row>
    <row r="9" spans="1:10" ht="35.1" customHeight="1" x14ac:dyDescent="0.2">
      <c r="A9" s="18" t="s">
        <v>238</v>
      </c>
      <c r="B9" s="19" t="s">
        <v>101</v>
      </c>
      <c r="C9" s="15"/>
      <c r="D9" s="15"/>
      <c r="E9" s="15"/>
    </row>
    <row r="10" spans="1:10" ht="35.1" customHeight="1" x14ac:dyDescent="0.2">
      <c r="A10" s="18" t="s">
        <v>61</v>
      </c>
      <c r="B10" s="19" t="s">
        <v>101</v>
      </c>
      <c r="C10" s="15"/>
      <c r="D10" s="15"/>
      <c r="E10" s="15"/>
    </row>
    <row r="11" spans="1:10" ht="35.1" customHeight="1" x14ac:dyDescent="0.2">
      <c r="A11" s="18" t="s">
        <v>1</v>
      </c>
      <c r="B11" s="19" t="s">
        <v>101</v>
      </c>
      <c r="C11" s="15"/>
      <c r="D11" s="15"/>
      <c r="E11" s="15"/>
    </row>
    <row r="12" spans="1:10" ht="50.1" customHeight="1" x14ac:dyDescent="0.2">
      <c r="A12" s="18" t="s">
        <v>245</v>
      </c>
      <c r="B12" s="19" t="s">
        <v>101</v>
      </c>
      <c r="C12" s="15"/>
      <c r="D12" s="15"/>
      <c r="E12" s="15"/>
    </row>
    <row r="13" spans="1:10" ht="40.15" customHeight="1" x14ac:dyDescent="0.2">
      <c r="A13" s="18" t="s">
        <v>244</v>
      </c>
      <c r="B13" s="19" t="s">
        <v>101</v>
      </c>
      <c r="C13" s="15"/>
      <c r="D13" s="15"/>
      <c r="E13" s="15"/>
    </row>
    <row r="14" spans="1:10" ht="35.1" customHeight="1" x14ac:dyDescent="0.2">
      <c r="A14" s="18" t="s">
        <v>239</v>
      </c>
      <c r="B14" s="19" t="s">
        <v>101</v>
      </c>
      <c r="C14" s="15"/>
      <c r="D14" s="15"/>
      <c r="E14" s="15"/>
    </row>
    <row r="15" spans="1:10" ht="35.1" customHeight="1" x14ac:dyDescent="0.2">
      <c r="A15" s="18" t="s">
        <v>240</v>
      </c>
      <c r="B15" s="19" t="s">
        <v>101</v>
      </c>
      <c r="C15" s="15"/>
      <c r="D15" s="15"/>
      <c r="E15" s="15"/>
    </row>
    <row r="16" spans="1:10" ht="35.1" customHeight="1" x14ac:dyDescent="0.2">
      <c r="A16" s="18" t="s">
        <v>104</v>
      </c>
      <c r="B16" s="19" t="s">
        <v>101</v>
      </c>
      <c r="C16" s="15"/>
      <c r="D16" s="15"/>
      <c r="E16" s="15"/>
    </row>
    <row r="17" spans="1:5" ht="35.1" customHeight="1" x14ac:dyDescent="0.2">
      <c r="A17" s="18" t="s">
        <v>103</v>
      </c>
      <c r="B17" s="19" t="s">
        <v>101</v>
      </c>
      <c r="C17" s="15"/>
      <c r="D17" s="15"/>
      <c r="E17" s="15"/>
    </row>
    <row r="18" spans="1:5" ht="35.1" customHeight="1" x14ac:dyDescent="0.2">
      <c r="A18" s="18" t="s">
        <v>80</v>
      </c>
      <c r="B18" s="19" t="s">
        <v>101</v>
      </c>
      <c r="C18" s="15"/>
      <c r="D18" s="15"/>
      <c r="E18" s="15"/>
    </row>
    <row r="19" spans="1:5" ht="35.1" customHeight="1" x14ac:dyDescent="0.2">
      <c r="A19" s="18" t="s">
        <v>81</v>
      </c>
      <c r="B19" s="19" t="s">
        <v>101</v>
      </c>
      <c r="C19" s="15"/>
      <c r="D19" s="15"/>
      <c r="E19" s="15"/>
    </row>
    <row r="20" spans="1:5" ht="35.1" customHeight="1" x14ac:dyDescent="0.2">
      <c r="A20" s="18" t="s">
        <v>92</v>
      </c>
      <c r="B20" s="19" t="s">
        <v>101</v>
      </c>
      <c r="C20" s="15"/>
      <c r="D20" s="15"/>
      <c r="E20" s="15"/>
    </row>
    <row r="21" spans="1:5" x14ac:dyDescent="0.2">
      <c r="A21" s="54"/>
      <c r="B21" s="55"/>
    </row>
  </sheetData>
  <sheetProtection algorithmName="SHA-512" hashValue="sgG/z4c1/XN+IfTRfqMurxuLX3b9qcRfr9z6gKukpGAE9eTF6qAu3vgHRjzALoKCFQ3rKD98vqDJwUuRwfWezg==" saltValue="7UDsTcwhLdpCTdV5vD+P4w==" spinCount="100000" sheet="1" objects="1" scenarios="1"/>
  <protectedRanges>
    <protectedRange sqref="C9:E20" name="Plage7"/>
  </protectedRanges>
  <mergeCells count="4">
    <mergeCell ref="C2:D2"/>
    <mergeCell ref="C3:D3"/>
    <mergeCell ref="C4:E4"/>
    <mergeCell ref="C5:E5"/>
  </mergeCells>
  <printOptions horizontalCentered="1" verticalCentered="1"/>
  <pageMargins left="0.31496062992125984" right="0.31496062992125984" top="0.74803149606299213" bottom="0.74803149606299213" header="0.31496062992125984" footer="0.31496062992125984"/>
  <pageSetup paperSize="9" scale="72" orientation="landscape" r:id="rId1"/>
  <rowBreaks count="1" manualBreakCount="1">
    <brk id="1"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DF83-0B70-4EA4-939B-D6FD01732525}">
  <sheetPr codeName="Feuil4">
    <tabColor theme="7" tint="0.39997558519241921"/>
  </sheetPr>
  <dimension ref="A1:O27"/>
  <sheetViews>
    <sheetView showGridLines="0" showRowColHeaders="0" zoomScaleNormal="100" workbookViewId="0">
      <selection activeCell="A30" sqref="A30"/>
    </sheetView>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hidden="1" customWidth="1"/>
    <col min="7" max="14" width="10.625" style="9" hidden="1" customWidth="1"/>
    <col min="15" max="16384" width="10.625" style="9"/>
  </cols>
  <sheetData>
    <row r="1" spans="1:15" ht="61.15" customHeight="1" x14ac:dyDescent="0.25">
      <c r="B1" s="32" t="s">
        <v>93</v>
      </c>
      <c r="D1" s="8"/>
      <c r="E1" s="8"/>
      <c r="F1" s="33"/>
      <c r="G1" s="8"/>
    </row>
    <row r="2" spans="1:15" ht="15.75" x14ac:dyDescent="0.25">
      <c r="A2" s="31"/>
      <c r="B2" s="43" t="s">
        <v>94</v>
      </c>
      <c r="C2" s="166">
        <f>'Part 1 (1-3)'!C2</f>
        <v>0</v>
      </c>
      <c r="D2" s="166"/>
      <c r="E2" s="44" t="s">
        <v>119</v>
      </c>
      <c r="G2" s="8"/>
    </row>
    <row r="3" spans="1:15" ht="15.75" x14ac:dyDescent="0.25">
      <c r="A3" s="28"/>
      <c r="B3" s="45" t="s">
        <v>95</v>
      </c>
      <c r="C3" s="161">
        <f>'Part 1 (1-3)'!C3</f>
        <v>0</v>
      </c>
      <c r="D3" s="161"/>
      <c r="E3" s="46"/>
      <c r="F3" s="26"/>
      <c r="G3" s="8"/>
    </row>
    <row r="4" spans="1:15" ht="15.75" x14ac:dyDescent="0.25">
      <c r="A4" s="28"/>
      <c r="B4" s="45" t="s">
        <v>96</v>
      </c>
      <c r="C4" s="161">
        <f>'Part 1 (1-3)'!C4</f>
        <v>0</v>
      </c>
      <c r="D4" s="161"/>
      <c r="E4" s="162"/>
      <c r="F4" s="26"/>
      <c r="G4" s="8"/>
    </row>
    <row r="5" spans="1:15" ht="15.75" x14ac:dyDescent="0.25">
      <c r="A5" s="27"/>
      <c r="B5" s="47" t="s">
        <v>97</v>
      </c>
      <c r="C5" s="163">
        <f>'Part 1 (1-3)'!C5</f>
        <v>0</v>
      </c>
      <c r="D5" s="163"/>
      <c r="E5" s="164"/>
      <c r="F5" s="26"/>
      <c r="G5" s="8"/>
    </row>
    <row r="6" spans="1:15" ht="20.25" x14ac:dyDescent="0.3">
      <c r="A6" s="48" t="s">
        <v>4</v>
      </c>
      <c r="B6" s="56"/>
    </row>
    <row r="7" spans="1:15" ht="15.75" x14ac:dyDescent="0.25">
      <c r="C7" s="24" t="s">
        <v>259</v>
      </c>
      <c r="D7" s="24" t="s">
        <v>258</v>
      </c>
      <c r="E7" s="24" t="s">
        <v>99</v>
      </c>
      <c r="F7" s="167" t="s">
        <v>227</v>
      </c>
      <c r="G7" s="168"/>
      <c r="H7" s="168"/>
      <c r="I7" s="167" t="s">
        <v>228</v>
      </c>
      <c r="J7" s="168"/>
      <c r="K7" s="168"/>
      <c r="L7" s="168" t="s">
        <v>229</v>
      </c>
      <c r="M7" s="168"/>
      <c r="N7" s="168"/>
      <c r="O7" s="17"/>
    </row>
    <row r="8" spans="1:15" x14ac:dyDescent="0.2">
      <c r="A8" s="52" t="s">
        <v>5</v>
      </c>
      <c r="C8" s="25"/>
      <c r="D8" s="25"/>
      <c r="E8" s="25"/>
      <c r="F8" s="167"/>
      <c r="G8" s="168"/>
      <c r="H8" s="168"/>
      <c r="I8" s="167"/>
      <c r="J8" s="168"/>
      <c r="K8" s="168"/>
      <c r="L8" s="168"/>
      <c r="M8" s="168"/>
      <c r="N8" s="168"/>
      <c r="O8" s="17"/>
    </row>
    <row r="9" spans="1:15" x14ac:dyDescent="0.2">
      <c r="A9" s="57" t="s">
        <v>51</v>
      </c>
      <c r="B9" s="58">
        <v>100</v>
      </c>
      <c r="C9" s="135"/>
      <c r="D9" s="135"/>
      <c r="E9" s="135"/>
      <c r="F9" s="10" t="b">
        <v>0</v>
      </c>
      <c r="G9" s="10" t="b">
        <f t="shared" ref="G9:G14" si="0">F9</f>
        <v>0</v>
      </c>
      <c r="H9" s="136">
        <f>IF(G9=TRUE,B9,0)</f>
        <v>0</v>
      </c>
      <c r="I9" s="136" t="b">
        <v>0</v>
      </c>
      <c r="J9" s="136" t="b">
        <f t="shared" ref="J9:J14" si="1">I9</f>
        <v>0</v>
      </c>
      <c r="K9" s="136">
        <f>IF(J9=TRUE,B9,0)</f>
        <v>0</v>
      </c>
      <c r="L9" s="136" t="b">
        <v>0</v>
      </c>
      <c r="M9" s="136" t="b">
        <f t="shared" ref="M9:M14" si="2">L9</f>
        <v>0</v>
      </c>
      <c r="N9" s="136">
        <f>IF(M9=TRUE,B9,0)</f>
        <v>0</v>
      </c>
    </row>
    <row r="10" spans="1:15" x14ac:dyDescent="0.2">
      <c r="A10" s="57" t="s">
        <v>6</v>
      </c>
      <c r="B10" s="58">
        <v>80</v>
      </c>
      <c r="C10" s="135"/>
      <c r="D10" s="135"/>
      <c r="E10" s="135"/>
      <c r="F10" s="10" t="b">
        <v>0</v>
      </c>
      <c r="G10" s="10" t="b">
        <f t="shared" si="0"/>
        <v>0</v>
      </c>
      <c r="H10" s="136">
        <f t="shared" ref="H10:H14" si="3">IF(G10=TRUE,B10,0)</f>
        <v>0</v>
      </c>
      <c r="I10" s="136" t="b">
        <v>0</v>
      </c>
      <c r="J10" s="136" t="b">
        <f t="shared" si="1"/>
        <v>0</v>
      </c>
      <c r="K10" s="136">
        <f t="shared" ref="K10:K14" si="4">IF(J10=TRUE,B10,0)</f>
        <v>0</v>
      </c>
      <c r="L10" s="136" t="b">
        <v>0</v>
      </c>
      <c r="M10" s="136" t="b">
        <f t="shared" si="2"/>
        <v>0</v>
      </c>
      <c r="N10" s="136">
        <f t="shared" ref="N10:N14" si="5">IF(M10=TRUE,B10,0)</f>
        <v>0</v>
      </c>
    </row>
    <row r="11" spans="1:15" x14ac:dyDescent="0.2">
      <c r="A11" s="57" t="s">
        <v>7</v>
      </c>
      <c r="B11" s="58">
        <v>80</v>
      </c>
      <c r="C11" s="135"/>
      <c r="D11" s="135"/>
      <c r="E11" s="135"/>
      <c r="F11" s="10" t="b">
        <v>0</v>
      </c>
      <c r="G11" s="10" t="b">
        <f t="shared" si="0"/>
        <v>0</v>
      </c>
      <c r="H11" s="136">
        <f t="shared" si="3"/>
        <v>0</v>
      </c>
      <c r="I11" s="136" t="b">
        <v>0</v>
      </c>
      <c r="J11" s="136" t="b">
        <f t="shared" si="1"/>
        <v>0</v>
      </c>
      <c r="K11" s="136">
        <f t="shared" si="4"/>
        <v>0</v>
      </c>
      <c r="L11" s="136" t="b">
        <v>0</v>
      </c>
      <c r="M11" s="136" t="b">
        <f t="shared" si="2"/>
        <v>0</v>
      </c>
      <c r="N11" s="136">
        <f t="shared" si="5"/>
        <v>0</v>
      </c>
    </row>
    <row r="12" spans="1:15" x14ac:dyDescent="0.2">
      <c r="A12" s="57" t="s">
        <v>8</v>
      </c>
      <c r="B12" s="58">
        <v>80</v>
      </c>
      <c r="C12" s="135"/>
      <c r="D12" s="135"/>
      <c r="E12" s="135"/>
      <c r="F12" s="10" t="b">
        <v>0</v>
      </c>
      <c r="G12" s="10" t="b">
        <f t="shared" si="0"/>
        <v>0</v>
      </c>
      <c r="H12" s="136">
        <f t="shared" si="3"/>
        <v>0</v>
      </c>
      <c r="I12" s="136" t="b">
        <v>0</v>
      </c>
      <c r="J12" s="136" t="b">
        <f t="shared" si="1"/>
        <v>0</v>
      </c>
      <c r="K12" s="136">
        <f t="shared" si="4"/>
        <v>0</v>
      </c>
      <c r="L12" s="136" t="b">
        <v>0</v>
      </c>
      <c r="M12" s="136" t="b">
        <f t="shared" si="2"/>
        <v>0</v>
      </c>
      <c r="N12" s="136">
        <f t="shared" si="5"/>
        <v>0</v>
      </c>
    </row>
    <row r="13" spans="1:15" x14ac:dyDescent="0.2">
      <c r="A13" s="57" t="s">
        <v>9</v>
      </c>
      <c r="B13" s="58">
        <v>60</v>
      </c>
      <c r="C13" s="135"/>
      <c r="D13" s="135"/>
      <c r="E13" s="135"/>
      <c r="F13" s="10" t="b">
        <v>0</v>
      </c>
      <c r="G13" s="10" t="b">
        <f t="shared" si="0"/>
        <v>0</v>
      </c>
      <c r="H13" s="136">
        <f t="shared" si="3"/>
        <v>0</v>
      </c>
      <c r="I13" s="136" t="b">
        <v>0</v>
      </c>
      <c r="J13" s="136" t="b">
        <f t="shared" si="1"/>
        <v>0</v>
      </c>
      <c r="K13" s="136">
        <f t="shared" si="4"/>
        <v>0</v>
      </c>
      <c r="L13" s="136" t="b">
        <v>0</v>
      </c>
      <c r="M13" s="136" t="b">
        <f t="shared" si="2"/>
        <v>0</v>
      </c>
      <c r="N13" s="136">
        <f t="shared" si="5"/>
        <v>0</v>
      </c>
    </row>
    <row r="14" spans="1:15" x14ac:dyDescent="0.2">
      <c r="A14" s="57" t="s">
        <v>10</v>
      </c>
      <c r="B14" s="58">
        <v>60</v>
      </c>
      <c r="C14" s="135"/>
      <c r="D14" s="135"/>
      <c r="E14" s="135"/>
      <c r="F14" s="10" t="b">
        <v>0</v>
      </c>
      <c r="G14" s="10" t="b">
        <f t="shared" si="0"/>
        <v>0</v>
      </c>
      <c r="H14" s="136">
        <f t="shared" si="3"/>
        <v>0</v>
      </c>
      <c r="I14" s="136" t="b">
        <v>0</v>
      </c>
      <c r="J14" s="136" t="b">
        <f t="shared" si="1"/>
        <v>0</v>
      </c>
      <c r="K14" s="136">
        <f t="shared" si="4"/>
        <v>0</v>
      </c>
      <c r="L14" s="136" t="b">
        <v>0</v>
      </c>
      <c r="M14" s="136" t="b">
        <f t="shared" si="2"/>
        <v>0</v>
      </c>
      <c r="N14" s="136">
        <f t="shared" si="5"/>
        <v>0</v>
      </c>
    </row>
    <row r="15" spans="1:15" x14ac:dyDescent="0.2">
      <c r="A15" s="57"/>
      <c r="B15" s="58"/>
      <c r="C15" s="137"/>
      <c r="D15" s="137"/>
      <c r="E15" s="137"/>
      <c r="F15" s="10"/>
      <c r="G15" s="136"/>
      <c r="H15" s="136"/>
      <c r="I15" s="136"/>
      <c r="J15" s="136"/>
      <c r="K15" s="136"/>
      <c r="L15" s="136"/>
      <c r="M15" s="136"/>
      <c r="N15" s="136"/>
    </row>
    <row r="16" spans="1:15" x14ac:dyDescent="0.2">
      <c r="A16" s="57" t="s">
        <v>11</v>
      </c>
      <c r="B16" s="58">
        <v>40</v>
      </c>
      <c r="C16" s="135"/>
      <c r="D16" s="135"/>
      <c r="E16" s="135"/>
      <c r="F16" s="10" t="b">
        <v>0</v>
      </c>
      <c r="G16" s="138" t="b">
        <f t="shared" ref="G16:G20" si="6">F16</f>
        <v>0</v>
      </c>
      <c r="H16" s="136">
        <f>IF(G16=TRUE,B16,0)</f>
        <v>0</v>
      </c>
      <c r="I16" s="136" t="b">
        <v>0</v>
      </c>
      <c r="J16" s="136" t="b">
        <f t="shared" ref="J16:J20" si="7">I16</f>
        <v>0</v>
      </c>
      <c r="K16" s="136">
        <f>IF(J16=TRUE,B16,0)</f>
        <v>0</v>
      </c>
      <c r="L16" s="136" t="b">
        <v>0</v>
      </c>
      <c r="M16" s="136" t="b">
        <f t="shared" ref="M16:M20" si="8">L16</f>
        <v>0</v>
      </c>
      <c r="N16" s="136">
        <f>IF(M16=TRUE,B16,0)</f>
        <v>0</v>
      </c>
    </row>
    <row r="17" spans="1:14" x14ac:dyDescent="0.2">
      <c r="A17" s="57" t="s">
        <v>13</v>
      </c>
      <c r="B17" s="58">
        <v>40</v>
      </c>
      <c r="C17" s="135"/>
      <c r="D17" s="135"/>
      <c r="E17" s="135"/>
      <c r="F17" s="10" t="b">
        <v>0</v>
      </c>
      <c r="G17" s="138" t="b">
        <f t="shared" si="6"/>
        <v>0</v>
      </c>
      <c r="H17" s="136">
        <f t="shared" ref="H17:H20" si="9">IF(G17=TRUE,B17,0)</f>
        <v>0</v>
      </c>
      <c r="I17" s="136" t="b">
        <v>0</v>
      </c>
      <c r="J17" s="136" t="b">
        <f t="shared" si="7"/>
        <v>0</v>
      </c>
      <c r="K17" s="136">
        <f t="shared" ref="K17:K20" si="10">IF(J17=TRUE,B17,0)</f>
        <v>0</v>
      </c>
      <c r="L17" s="136" t="b">
        <v>0</v>
      </c>
      <c r="M17" s="136" t="b">
        <f t="shared" si="8"/>
        <v>0</v>
      </c>
      <c r="N17" s="136">
        <f t="shared" ref="N17:N20" si="11">IF(M17=TRUE,B17,0)</f>
        <v>0</v>
      </c>
    </row>
    <row r="18" spans="1:14" x14ac:dyDescent="0.2">
      <c r="A18" s="57" t="s">
        <v>14</v>
      </c>
      <c r="B18" s="58">
        <v>40</v>
      </c>
      <c r="C18" s="135"/>
      <c r="D18" s="135"/>
      <c r="E18" s="135"/>
      <c r="F18" s="10" t="b">
        <v>0</v>
      </c>
      <c r="G18" s="138" t="b">
        <f t="shared" si="6"/>
        <v>0</v>
      </c>
      <c r="H18" s="136">
        <f t="shared" si="9"/>
        <v>0</v>
      </c>
      <c r="I18" s="136" t="b">
        <v>0</v>
      </c>
      <c r="J18" s="136" t="b">
        <f t="shared" si="7"/>
        <v>0</v>
      </c>
      <c r="K18" s="136">
        <f t="shared" si="10"/>
        <v>0</v>
      </c>
      <c r="L18" s="136" t="b">
        <v>0</v>
      </c>
      <c r="M18" s="136" t="b">
        <f t="shared" si="8"/>
        <v>0</v>
      </c>
      <c r="N18" s="136">
        <f t="shared" si="11"/>
        <v>0</v>
      </c>
    </row>
    <row r="19" spans="1:14" x14ac:dyDescent="0.2">
      <c r="A19" s="57" t="s">
        <v>52</v>
      </c>
      <c r="B19" s="58">
        <v>40</v>
      </c>
      <c r="C19" s="135"/>
      <c r="D19" s="135"/>
      <c r="E19" s="135"/>
      <c r="F19" s="10" t="b">
        <v>0</v>
      </c>
      <c r="G19" s="138" t="b">
        <f t="shared" si="6"/>
        <v>0</v>
      </c>
      <c r="H19" s="136">
        <f t="shared" si="9"/>
        <v>0</v>
      </c>
      <c r="I19" s="136" t="b">
        <v>0</v>
      </c>
      <c r="J19" s="136" t="b">
        <f t="shared" si="7"/>
        <v>0</v>
      </c>
      <c r="K19" s="136">
        <f t="shared" si="10"/>
        <v>0</v>
      </c>
      <c r="L19" s="136" t="b">
        <v>0</v>
      </c>
      <c r="M19" s="136" t="b">
        <f t="shared" si="8"/>
        <v>0</v>
      </c>
      <c r="N19" s="136">
        <f t="shared" si="11"/>
        <v>0</v>
      </c>
    </row>
    <row r="20" spans="1:14" x14ac:dyDescent="0.2">
      <c r="A20" s="57" t="s">
        <v>37</v>
      </c>
      <c r="B20" s="58">
        <v>40</v>
      </c>
      <c r="C20" s="135"/>
      <c r="D20" s="135"/>
      <c r="E20" s="135"/>
      <c r="F20" s="10" t="b">
        <v>0</v>
      </c>
      <c r="G20" s="138" t="b">
        <f t="shared" si="6"/>
        <v>0</v>
      </c>
      <c r="H20" s="136">
        <f t="shared" si="9"/>
        <v>0</v>
      </c>
      <c r="I20" s="136" t="b">
        <v>0</v>
      </c>
      <c r="J20" s="136" t="b">
        <f t="shared" si="7"/>
        <v>0</v>
      </c>
      <c r="K20" s="136">
        <f t="shared" si="10"/>
        <v>0</v>
      </c>
      <c r="L20" s="136" t="b">
        <v>0</v>
      </c>
      <c r="M20" s="136" t="b">
        <f t="shared" si="8"/>
        <v>0</v>
      </c>
      <c r="N20" s="136">
        <f t="shared" si="11"/>
        <v>0</v>
      </c>
    </row>
    <row r="21" spans="1:14" x14ac:dyDescent="0.2">
      <c r="A21" s="57"/>
      <c r="B21" s="58"/>
      <c r="C21" s="137"/>
      <c r="D21" s="6"/>
      <c r="E21" s="137"/>
      <c r="F21" s="10"/>
      <c r="G21" s="136"/>
      <c r="H21" s="136"/>
      <c r="I21" s="136"/>
      <c r="J21" s="136"/>
      <c r="K21" s="136"/>
      <c r="L21" s="136"/>
      <c r="M21" s="136"/>
      <c r="N21" s="136"/>
    </row>
    <row r="22" spans="1:14" x14ac:dyDescent="0.2">
      <c r="A22" s="57" t="s">
        <v>12</v>
      </c>
      <c r="B22" s="58">
        <v>40</v>
      </c>
      <c r="C22" s="135"/>
      <c r="D22" s="135"/>
      <c r="E22" s="135"/>
      <c r="F22" s="10" t="b">
        <v>0</v>
      </c>
      <c r="G22" s="138" t="b">
        <f t="shared" ref="G22:G27" si="12">F22</f>
        <v>0</v>
      </c>
      <c r="H22" s="136">
        <f>IF(G22=TRUE,B22,0)</f>
        <v>0</v>
      </c>
      <c r="I22" s="136" t="b">
        <v>0</v>
      </c>
      <c r="J22" s="136" t="b">
        <f t="shared" ref="J22:J27" si="13">I22</f>
        <v>0</v>
      </c>
      <c r="K22" s="136">
        <f>IF(J22=TRUE,B22,0)</f>
        <v>0</v>
      </c>
      <c r="L22" s="136" t="b">
        <v>0</v>
      </c>
      <c r="M22" s="136" t="b">
        <f t="shared" ref="M22:M27" si="14">L22</f>
        <v>0</v>
      </c>
      <c r="N22" s="136">
        <f>IF(M22=TRUE,B22,0)</f>
        <v>0</v>
      </c>
    </row>
    <row r="23" spans="1:14" x14ac:dyDescent="0.2">
      <c r="A23" s="57" t="s">
        <v>38</v>
      </c>
      <c r="B23" s="58">
        <v>20</v>
      </c>
      <c r="C23" s="135"/>
      <c r="D23" s="135"/>
      <c r="E23" s="135"/>
      <c r="F23" s="10" t="b">
        <v>0</v>
      </c>
      <c r="G23" s="138" t="b">
        <f t="shared" si="12"/>
        <v>0</v>
      </c>
      <c r="H23" s="136">
        <f t="shared" ref="H23:H27" si="15">IF(G23=TRUE,B23,0)</f>
        <v>0</v>
      </c>
      <c r="I23" s="136" t="b">
        <v>0</v>
      </c>
      <c r="J23" s="136" t="b">
        <f t="shared" si="13"/>
        <v>0</v>
      </c>
      <c r="K23" s="136">
        <f t="shared" ref="K23:K27" si="16">IF(J23=TRUE,B23,0)</f>
        <v>0</v>
      </c>
      <c r="L23" s="136" t="b">
        <v>0</v>
      </c>
      <c r="M23" s="136" t="b">
        <f t="shared" si="14"/>
        <v>0</v>
      </c>
      <c r="N23" s="136">
        <f t="shared" ref="N23:N27" si="17">IF(M23=TRUE,B23,0)</f>
        <v>0</v>
      </c>
    </row>
    <row r="24" spans="1:14" x14ac:dyDescent="0.2">
      <c r="A24" s="57" t="s">
        <v>39</v>
      </c>
      <c r="B24" s="58">
        <v>60</v>
      </c>
      <c r="C24" s="135"/>
      <c r="D24" s="135"/>
      <c r="E24" s="135"/>
      <c r="F24" s="10" t="b">
        <v>0</v>
      </c>
      <c r="G24" s="138" t="b">
        <f t="shared" si="12"/>
        <v>0</v>
      </c>
      <c r="H24" s="136">
        <f t="shared" si="15"/>
        <v>0</v>
      </c>
      <c r="I24" s="136" t="b">
        <v>0</v>
      </c>
      <c r="J24" s="136" t="b">
        <f t="shared" si="13"/>
        <v>0</v>
      </c>
      <c r="K24" s="136">
        <f t="shared" si="16"/>
        <v>0</v>
      </c>
      <c r="L24" s="136" t="b">
        <v>0</v>
      </c>
      <c r="M24" s="136" t="b">
        <f t="shared" si="14"/>
        <v>0</v>
      </c>
      <c r="N24" s="136">
        <f t="shared" si="17"/>
        <v>0</v>
      </c>
    </row>
    <row r="25" spans="1:14" x14ac:dyDescent="0.2">
      <c r="A25" s="57" t="s">
        <v>40</v>
      </c>
      <c r="B25" s="58">
        <v>30</v>
      </c>
      <c r="C25" s="135"/>
      <c r="D25" s="135"/>
      <c r="E25" s="135"/>
      <c r="F25" s="10" t="b">
        <v>0</v>
      </c>
      <c r="G25" s="138" t="b">
        <f t="shared" si="12"/>
        <v>0</v>
      </c>
      <c r="H25" s="136">
        <f t="shared" si="15"/>
        <v>0</v>
      </c>
      <c r="I25" s="136" t="b">
        <v>0</v>
      </c>
      <c r="J25" s="136" t="b">
        <f t="shared" si="13"/>
        <v>0</v>
      </c>
      <c r="K25" s="136">
        <f t="shared" si="16"/>
        <v>0</v>
      </c>
      <c r="L25" s="136" t="b">
        <v>0</v>
      </c>
      <c r="M25" s="136" t="b">
        <f t="shared" si="14"/>
        <v>0</v>
      </c>
      <c r="N25" s="136">
        <f t="shared" si="17"/>
        <v>0</v>
      </c>
    </row>
    <row r="26" spans="1:14" x14ac:dyDescent="0.2">
      <c r="A26" s="57" t="s">
        <v>46</v>
      </c>
      <c r="B26" s="58">
        <v>80</v>
      </c>
      <c r="C26" s="135"/>
      <c r="D26" s="135"/>
      <c r="E26" s="135"/>
      <c r="F26" s="10" t="b">
        <v>0</v>
      </c>
      <c r="G26" s="138" t="b">
        <f t="shared" si="12"/>
        <v>0</v>
      </c>
      <c r="H26" s="136">
        <f t="shared" si="15"/>
        <v>0</v>
      </c>
      <c r="I26" s="136" t="b">
        <v>0</v>
      </c>
      <c r="J26" s="136" t="b">
        <f t="shared" si="13"/>
        <v>0</v>
      </c>
      <c r="K26" s="136">
        <f t="shared" si="16"/>
        <v>0</v>
      </c>
      <c r="L26" s="136" t="b">
        <v>0</v>
      </c>
      <c r="M26" s="136" t="b">
        <f t="shared" si="14"/>
        <v>0</v>
      </c>
      <c r="N26" s="136">
        <f t="shared" si="17"/>
        <v>0</v>
      </c>
    </row>
    <row r="27" spans="1:14" x14ac:dyDescent="0.2">
      <c r="A27" s="57" t="s">
        <v>47</v>
      </c>
      <c r="B27" s="58">
        <v>40</v>
      </c>
      <c r="C27" s="135"/>
      <c r="D27" s="135"/>
      <c r="E27" s="135"/>
      <c r="F27" s="10" t="b">
        <v>0</v>
      </c>
      <c r="G27" s="138" t="b">
        <f t="shared" si="12"/>
        <v>0</v>
      </c>
      <c r="H27" s="136">
        <f t="shared" si="15"/>
        <v>0</v>
      </c>
      <c r="I27" s="136" t="b">
        <v>0</v>
      </c>
      <c r="J27" s="136" t="b">
        <f t="shared" si="13"/>
        <v>0</v>
      </c>
      <c r="K27" s="136">
        <f t="shared" si="16"/>
        <v>0</v>
      </c>
      <c r="L27" s="136" t="b">
        <v>0</v>
      </c>
      <c r="M27" s="136" t="b">
        <f t="shared" si="14"/>
        <v>0</v>
      </c>
      <c r="N27" s="136">
        <f t="shared" si="17"/>
        <v>0</v>
      </c>
    </row>
  </sheetData>
  <sheetProtection algorithmName="SHA-512" hashValue="mfnuk+zL1W6VSF59yfAYme9e0g3Md5n3Eq/XEgkFPic6piIV6J4quo/aC5n4vhYwb0CEXdhIlerbdxCi5iwEfg==" saltValue="6kAya+o8JJdYU3RNd4FXFw==" spinCount="100000" sheet="1" objects="1" scenarios="1"/>
  <protectedRanges>
    <protectedRange sqref="C9:E14 C16:E20 C22:E27" name="Plage8"/>
  </protectedRanges>
  <mergeCells count="7">
    <mergeCell ref="F7:H8"/>
    <mergeCell ref="I7:K8"/>
    <mergeCell ref="L7:N8"/>
    <mergeCell ref="C2:D2"/>
    <mergeCell ref="C3:D3"/>
    <mergeCell ref="C4:E4"/>
    <mergeCell ref="C5:E5"/>
  </mergeCells>
  <printOptions horizontalCentered="1" verticalCentered="1"/>
  <pageMargins left="0.31496062992125984" right="0.31496062992125984" top="0.74803149606299213" bottom="0.74803149606299213" header="0.31496062992125984" footer="0.31496062992125984"/>
  <pageSetup paperSize="9" orientation="landscape" r:id="rId1"/>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381000</xdr:colOff>
                    <xdr:row>8</xdr:row>
                    <xdr:rowOff>180975</xdr:rowOff>
                  </from>
                  <to>
                    <xdr:col>2</xdr:col>
                    <xdr:colOff>790575</xdr:colOff>
                    <xdr:row>10</xdr:row>
                    <xdr:rowOff>28575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381000</xdr:colOff>
                    <xdr:row>9</xdr:row>
                    <xdr:rowOff>180975</xdr:rowOff>
                  </from>
                  <to>
                    <xdr:col>2</xdr:col>
                    <xdr:colOff>790575</xdr:colOff>
                    <xdr:row>11</xdr:row>
                    <xdr:rowOff>28575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381000</xdr:colOff>
                    <xdr:row>10</xdr:row>
                    <xdr:rowOff>180975</xdr:rowOff>
                  </from>
                  <to>
                    <xdr:col>2</xdr:col>
                    <xdr:colOff>790575</xdr:colOff>
                    <xdr:row>12</xdr:row>
                    <xdr:rowOff>28575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381000</xdr:colOff>
                    <xdr:row>11</xdr:row>
                    <xdr:rowOff>180975</xdr:rowOff>
                  </from>
                  <to>
                    <xdr:col>2</xdr:col>
                    <xdr:colOff>790575</xdr:colOff>
                    <xdr:row>13</xdr:row>
                    <xdr:rowOff>28575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381000</xdr:colOff>
                    <xdr:row>12</xdr:row>
                    <xdr:rowOff>180975</xdr:rowOff>
                  </from>
                  <to>
                    <xdr:col>2</xdr:col>
                    <xdr:colOff>790575</xdr:colOff>
                    <xdr:row>14</xdr:row>
                    <xdr:rowOff>28575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xdr:col>
                    <xdr:colOff>381000</xdr:colOff>
                    <xdr:row>7</xdr:row>
                    <xdr:rowOff>180975</xdr:rowOff>
                  </from>
                  <to>
                    <xdr:col>3</xdr:col>
                    <xdr:colOff>790575</xdr:colOff>
                    <xdr:row>9</xdr:row>
                    <xdr:rowOff>28575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381000</xdr:colOff>
                    <xdr:row>8</xdr:row>
                    <xdr:rowOff>180975</xdr:rowOff>
                  </from>
                  <to>
                    <xdr:col>3</xdr:col>
                    <xdr:colOff>790575</xdr:colOff>
                    <xdr:row>10</xdr:row>
                    <xdr:rowOff>28575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381000</xdr:colOff>
                    <xdr:row>9</xdr:row>
                    <xdr:rowOff>180975</xdr:rowOff>
                  </from>
                  <to>
                    <xdr:col>3</xdr:col>
                    <xdr:colOff>790575</xdr:colOff>
                    <xdr:row>11</xdr:row>
                    <xdr:rowOff>28575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381000</xdr:colOff>
                    <xdr:row>10</xdr:row>
                    <xdr:rowOff>180975</xdr:rowOff>
                  </from>
                  <to>
                    <xdr:col>3</xdr:col>
                    <xdr:colOff>790575</xdr:colOff>
                    <xdr:row>12</xdr:row>
                    <xdr:rowOff>28575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381000</xdr:colOff>
                    <xdr:row>11</xdr:row>
                    <xdr:rowOff>180975</xdr:rowOff>
                  </from>
                  <to>
                    <xdr:col>3</xdr:col>
                    <xdr:colOff>790575</xdr:colOff>
                    <xdr:row>13</xdr:row>
                    <xdr:rowOff>28575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3</xdr:col>
                    <xdr:colOff>381000</xdr:colOff>
                    <xdr:row>12</xdr:row>
                    <xdr:rowOff>180975</xdr:rowOff>
                  </from>
                  <to>
                    <xdr:col>3</xdr:col>
                    <xdr:colOff>790575</xdr:colOff>
                    <xdr:row>14</xdr:row>
                    <xdr:rowOff>28575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4</xdr:col>
                    <xdr:colOff>381000</xdr:colOff>
                    <xdr:row>7</xdr:row>
                    <xdr:rowOff>180975</xdr:rowOff>
                  </from>
                  <to>
                    <xdr:col>4</xdr:col>
                    <xdr:colOff>790575</xdr:colOff>
                    <xdr:row>9</xdr:row>
                    <xdr:rowOff>28575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4</xdr:col>
                    <xdr:colOff>381000</xdr:colOff>
                    <xdr:row>8</xdr:row>
                    <xdr:rowOff>180975</xdr:rowOff>
                  </from>
                  <to>
                    <xdr:col>4</xdr:col>
                    <xdr:colOff>790575</xdr:colOff>
                    <xdr:row>10</xdr:row>
                    <xdr:rowOff>28575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xdr:col>
                    <xdr:colOff>381000</xdr:colOff>
                    <xdr:row>9</xdr:row>
                    <xdr:rowOff>180975</xdr:rowOff>
                  </from>
                  <to>
                    <xdr:col>4</xdr:col>
                    <xdr:colOff>790575</xdr:colOff>
                    <xdr:row>11</xdr:row>
                    <xdr:rowOff>28575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4</xdr:col>
                    <xdr:colOff>381000</xdr:colOff>
                    <xdr:row>10</xdr:row>
                    <xdr:rowOff>180975</xdr:rowOff>
                  </from>
                  <to>
                    <xdr:col>4</xdr:col>
                    <xdr:colOff>790575</xdr:colOff>
                    <xdr:row>12</xdr:row>
                    <xdr:rowOff>28575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4</xdr:col>
                    <xdr:colOff>381000</xdr:colOff>
                    <xdr:row>11</xdr:row>
                    <xdr:rowOff>180975</xdr:rowOff>
                  </from>
                  <to>
                    <xdr:col>4</xdr:col>
                    <xdr:colOff>790575</xdr:colOff>
                    <xdr:row>13</xdr:row>
                    <xdr:rowOff>28575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4</xdr:col>
                    <xdr:colOff>381000</xdr:colOff>
                    <xdr:row>12</xdr:row>
                    <xdr:rowOff>180975</xdr:rowOff>
                  </from>
                  <to>
                    <xdr:col>4</xdr:col>
                    <xdr:colOff>790575</xdr:colOff>
                    <xdr:row>14</xdr:row>
                    <xdr:rowOff>28575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xdr:col>
                    <xdr:colOff>381000</xdr:colOff>
                    <xdr:row>14</xdr:row>
                    <xdr:rowOff>180975</xdr:rowOff>
                  </from>
                  <to>
                    <xdr:col>2</xdr:col>
                    <xdr:colOff>790575</xdr:colOff>
                    <xdr:row>16</xdr:row>
                    <xdr:rowOff>28575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3</xdr:col>
                    <xdr:colOff>381000</xdr:colOff>
                    <xdr:row>14</xdr:row>
                    <xdr:rowOff>180975</xdr:rowOff>
                  </from>
                  <to>
                    <xdr:col>3</xdr:col>
                    <xdr:colOff>790575</xdr:colOff>
                    <xdr:row>16</xdr:row>
                    <xdr:rowOff>28575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4</xdr:col>
                    <xdr:colOff>381000</xdr:colOff>
                    <xdr:row>14</xdr:row>
                    <xdr:rowOff>180975</xdr:rowOff>
                  </from>
                  <to>
                    <xdr:col>4</xdr:col>
                    <xdr:colOff>790575</xdr:colOff>
                    <xdr:row>16</xdr:row>
                    <xdr:rowOff>28575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2</xdr:col>
                    <xdr:colOff>381000</xdr:colOff>
                    <xdr:row>15</xdr:row>
                    <xdr:rowOff>180975</xdr:rowOff>
                  </from>
                  <to>
                    <xdr:col>2</xdr:col>
                    <xdr:colOff>790575</xdr:colOff>
                    <xdr:row>17</xdr:row>
                    <xdr:rowOff>28575</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3</xdr:col>
                    <xdr:colOff>381000</xdr:colOff>
                    <xdr:row>15</xdr:row>
                    <xdr:rowOff>180975</xdr:rowOff>
                  </from>
                  <to>
                    <xdr:col>3</xdr:col>
                    <xdr:colOff>790575</xdr:colOff>
                    <xdr:row>17</xdr:row>
                    <xdr:rowOff>28575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4</xdr:col>
                    <xdr:colOff>381000</xdr:colOff>
                    <xdr:row>15</xdr:row>
                    <xdr:rowOff>180975</xdr:rowOff>
                  </from>
                  <to>
                    <xdr:col>4</xdr:col>
                    <xdr:colOff>790575</xdr:colOff>
                    <xdr:row>17</xdr:row>
                    <xdr:rowOff>28575</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2</xdr:col>
                    <xdr:colOff>381000</xdr:colOff>
                    <xdr:row>16</xdr:row>
                    <xdr:rowOff>180975</xdr:rowOff>
                  </from>
                  <to>
                    <xdr:col>2</xdr:col>
                    <xdr:colOff>790575</xdr:colOff>
                    <xdr:row>18</xdr:row>
                    <xdr:rowOff>28575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3</xdr:col>
                    <xdr:colOff>381000</xdr:colOff>
                    <xdr:row>16</xdr:row>
                    <xdr:rowOff>180975</xdr:rowOff>
                  </from>
                  <to>
                    <xdr:col>3</xdr:col>
                    <xdr:colOff>790575</xdr:colOff>
                    <xdr:row>18</xdr:row>
                    <xdr:rowOff>28575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4</xdr:col>
                    <xdr:colOff>381000</xdr:colOff>
                    <xdr:row>16</xdr:row>
                    <xdr:rowOff>180975</xdr:rowOff>
                  </from>
                  <to>
                    <xdr:col>4</xdr:col>
                    <xdr:colOff>790575</xdr:colOff>
                    <xdr:row>18</xdr:row>
                    <xdr:rowOff>28575</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2</xdr:col>
                    <xdr:colOff>381000</xdr:colOff>
                    <xdr:row>17</xdr:row>
                    <xdr:rowOff>180975</xdr:rowOff>
                  </from>
                  <to>
                    <xdr:col>2</xdr:col>
                    <xdr:colOff>790575</xdr:colOff>
                    <xdr:row>19</xdr:row>
                    <xdr:rowOff>28575</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3</xdr:col>
                    <xdr:colOff>381000</xdr:colOff>
                    <xdr:row>17</xdr:row>
                    <xdr:rowOff>180975</xdr:rowOff>
                  </from>
                  <to>
                    <xdr:col>3</xdr:col>
                    <xdr:colOff>790575</xdr:colOff>
                    <xdr:row>19</xdr:row>
                    <xdr:rowOff>28575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4</xdr:col>
                    <xdr:colOff>381000</xdr:colOff>
                    <xdr:row>17</xdr:row>
                    <xdr:rowOff>180975</xdr:rowOff>
                  </from>
                  <to>
                    <xdr:col>4</xdr:col>
                    <xdr:colOff>790575</xdr:colOff>
                    <xdr:row>19</xdr:row>
                    <xdr:rowOff>28575</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2</xdr:col>
                    <xdr:colOff>381000</xdr:colOff>
                    <xdr:row>18</xdr:row>
                    <xdr:rowOff>180975</xdr:rowOff>
                  </from>
                  <to>
                    <xdr:col>2</xdr:col>
                    <xdr:colOff>790575</xdr:colOff>
                    <xdr:row>20</xdr:row>
                    <xdr:rowOff>28575</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3</xdr:col>
                    <xdr:colOff>381000</xdr:colOff>
                    <xdr:row>18</xdr:row>
                    <xdr:rowOff>180975</xdr:rowOff>
                  </from>
                  <to>
                    <xdr:col>3</xdr:col>
                    <xdr:colOff>790575</xdr:colOff>
                    <xdr:row>20</xdr:row>
                    <xdr:rowOff>28575</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4</xdr:col>
                    <xdr:colOff>381000</xdr:colOff>
                    <xdr:row>18</xdr:row>
                    <xdr:rowOff>180975</xdr:rowOff>
                  </from>
                  <to>
                    <xdr:col>4</xdr:col>
                    <xdr:colOff>790575</xdr:colOff>
                    <xdr:row>20</xdr:row>
                    <xdr:rowOff>28575</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2</xdr:col>
                    <xdr:colOff>381000</xdr:colOff>
                    <xdr:row>20</xdr:row>
                    <xdr:rowOff>180975</xdr:rowOff>
                  </from>
                  <to>
                    <xdr:col>2</xdr:col>
                    <xdr:colOff>790575</xdr:colOff>
                    <xdr:row>22</xdr:row>
                    <xdr:rowOff>28575</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3</xdr:col>
                    <xdr:colOff>381000</xdr:colOff>
                    <xdr:row>20</xdr:row>
                    <xdr:rowOff>180975</xdr:rowOff>
                  </from>
                  <to>
                    <xdr:col>3</xdr:col>
                    <xdr:colOff>790575</xdr:colOff>
                    <xdr:row>22</xdr:row>
                    <xdr:rowOff>28575</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4</xdr:col>
                    <xdr:colOff>381000</xdr:colOff>
                    <xdr:row>20</xdr:row>
                    <xdr:rowOff>180975</xdr:rowOff>
                  </from>
                  <to>
                    <xdr:col>4</xdr:col>
                    <xdr:colOff>790575</xdr:colOff>
                    <xdr:row>22</xdr:row>
                    <xdr:rowOff>28575</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2</xdr:col>
                    <xdr:colOff>381000</xdr:colOff>
                    <xdr:row>21</xdr:row>
                    <xdr:rowOff>180975</xdr:rowOff>
                  </from>
                  <to>
                    <xdr:col>2</xdr:col>
                    <xdr:colOff>790575</xdr:colOff>
                    <xdr:row>23</xdr:row>
                    <xdr:rowOff>28575</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3</xdr:col>
                    <xdr:colOff>381000</xdr:colOff>
                    <xdr:row>21</xdr:row>
                    <xdr:rowOff>180975</xdr:rowOff>
                  </from>
                  <to>
                    <xdr:col>3</xdr:col>
                    <xdr:colOff>790575</xdr:colOff>
                    <xdr:row>23</xdr:row>
                    <xdr:rowOff>28575</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4</xdr:col>
                    <xdr:colOff>381000</xdr:colOff>
                    <xdr:row>21</xdr:row>
                    <xdr:rowOff>180975</xdr:rowOff>
                  </from>
                  <to>
                    <xdr:col>4</xdr:col>
                    <xdr:colOff>790575</xdr:colOff>
                    <xdr:row>23</xdr:row>
                    <xdr:rowOff>28575</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2</xdr:col>
                    <xdr:colOff>381000</xdr:colOff>
                    <xdr:row>22</xdr:row>
                    <xdr:rowOff>180975</xdr:rowOff>
                  </from>
                  <to>
                    <xdr:col>2</xdr:col>
                    <xdr:colOff>790575</xdr:colOff>
                    <xdr:row>24</xdr:row>
                    <xdr:rowOff>28575</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3</xdr:col>
                    <xdr:colOff>381000</xdr:colOff>
                    <xdr:row>22</xdr:row>
                    <xdr:rowOff>180975</xdr:rowOff>
                  </from>
                  <to>
                    <xdr:col>3</xdr:col>
                    <xdr:colOff>790575</xdr:colOff>
                    <xdr:row>24</xdr:row>
                    <xdr:rowOff>28575</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4</xdr:col>
                    <xdr:colOff>381000</xdr:colOff>
                    <xdr:row>22</xdr:row>
                    <xdr:rowOff>180975</xdr:rowOff>
                  </from>
                  <to>
                    <xdr:col>4</xdr:col>
                    <xdr:colOff>790575</xdr:colOff>
                    <xdr:row>24</xdr:row>
                    <xdr:rowOff>28575</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2</xdr:col>
                    <xdr:colOff>381000</xdr:colOff>
                    <xdr:row>23</xdr:row>
                    <xdr:rowOff>180975</xdr:rowOff>
                  </from>
                  <to>
                    <xdr:col>2</xdr:col>
                    <xdr:colOff>790575</xdr:colOff>
                    <xdr:row>25</xdr:row>
                    <xdr:rowOff>28575</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from>
                    <xdr:col>3</xdr:col>
                    <xdr:colOff>381000</xdr:colOff>
                    <xdr:row>23</xdr:row>
                    <xdr:rowOff>180975</xdr:rowOff>
                  </from>
                  <to>
                    <xdr:col>3</xdr:col>
                    <xdr:colOff>790575</xdr:colOff>
                    <xdr:row>25</xdr:row>
                    <xdr:rowOff>28575</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from>
                    <xdr:col>4</xdr:col>
                    <xdr:colOff>381000</xdr:colOff>
                    <xdr:row>23</xdr:row>
                    <xdr:rowOff>180975</xdr:rowOff>
                  </from>
                  <to>
                    <xdr:col>4</xdr:col>
                    <xdr:colOff>790575</xdr:colOff>
                    <xdr:row>25</xdr:row>
                    <xdr:rowOff>28575</xdr:rowOff>
                  </to>
                </anchor>
              </controlPr>
            </control>
          </mc:Choice>
        </mc:AlternateContent>
        <mc:AlternateContent xmlns:mc="http://schemas.openxmlformats.org/markup-compatibility/2006">
          <mc:Choice Requires="x14">
            <control shapeId="4142" r:id="rId48" name="Check Box 46">
              <controlPr defaultSize="0" autoFill="0" autoLine="0" autoPict="0">
                <anchor moveWithCells="1">
                  <from>
                    <xdr:col>2</xdr:col>
                    <xdr:colOff>381000</xdr:colOff>
                    <xdr:row>24</xdr:row>
                    <xdr:rowOff>180975</xdr:rowOff>
                  </from>
                  <to>
                    <xdr:col>2</xdr:col>
                    <xdr:colOff>790575</xdr:colOff>
                    <xdr:row>26</xdr:row>
                    <xdr:rowOff>28575</xdr:rowOff>
                  </to>
                </anchor>
              </controlPr>
            </control>
          </mc:Choice>
        </mc:AlternateContent>
        <mc:AlternateContent xmlns:mc="http://schemas.openxmlformats.org/markup-compatibility/2006">
          <mc:Choice Requires="x14">
            <control shapeId="4143" r:id="rId49" name="Check Box 47">
              <controlPr defaultSize="0" autoFill="0" autoLine="0" autoPict="0">
                <anchor moveWithCells="1">
                  <from>
                    <xdr:col>3</xdr:col>
                    <xdr:colOff>381000</xdr:colOff>
                    <xdr:row>24</xdr:row>
                    <xdr:rowOff>180975</xdr:rowOff>
                  </from>
                  <to>
                    <xdr:col>3</xdr:col>
                    <xdr:colOff>790575</xdr:colOff>
                    <xdr:row>26</xdr:row>
                    <xdr:rowOff>28575</xdr:rowOff>
                  </to>
                </anchor>
              </controlPr>
            </control>
          </mc:Choice>
        </mc:AlternateContent>
        <mc:AlternateContent xmlns:mc="http://schemas.openxmlformats.org/markup-compatibility/2006">
          <mc:Choice Requires="x14">
            <control shapeId="4144" r:id="rId50" name="Check Box 48">
              <controlPr defaultSize="0" autoFill="0" autoLine="0" autoPict="0">
                <anchor moveWithCells="1">
                  <from>
                    <xdr:col>4</xdr:col>
                    <xdr:colOff>381000</xdr:colOff>
                    <xdr:row>24</xdr:row>
                    <xdr:rowOff>180975</xdr:rowOff>
                  </from>
                  <to>
                    <xdr:col>4</xdr:col>
                    <xdr:colOff>790575</xdr:colOff>
                    <xdr:row>26</xdr:row>
                    <xdr:rowOff>28575</xdr:rowOff>
                  </to>
                </anchor>
              </controlPr>
            </control>
          </mc:Choice>
        </mc:AlternateContent>
        <mc:AlternateContent xmlns:mc="http://schemas.openxmlformats.org/markup-compatibility/2006">
          <mc:Choice Requires="x14">
            <control shapeId="4145" r:id="rId51" name="Check Box 49">
              <controlPr defaultSize="0" autoFill="0" autoLine="0" autoPict="0">
                <anchor moveWithCells="1">
                  <from>
                    <xdr:col>2</xdr:col>
                    <xdr:colOff>381000</xdr:colOff>
                    <xdr:row>25</xdr:row>
                    <xdr:rowOff>180975</xdr:rowOff>
                  </from>
                  <to>
                    <xdr:col>2</xdr:col>
                    <xdr:colOff>790575</xdr:colOff>
                    <xdr:row>27</xdr:row>
                    <xdr:rowOff>28575</xdr:rowOff>
                  </to>
                </anchor>
              </controlPr>
            </control>
          </mc:Choice>
        </mc:AlternateContent>
        <mc:AlternateContent xmlns:mc="http://schemas.openxmlformats.org/markup-compatibility/2006">
          <mc:Choice Requires="x14">
            <control shapeId="4146" r:id="rId52" name="Check Box 50">
              <controlPr defaultSize="0" autoFill="0" autoLine="0" autoPict="0">
                <anchor moveWithCells="1">
                  <from>
                    <xdr:col>3</xdr:col>
                    <xdr:colOff>381000</xdr:colOff>
                    <xdr:row>25</xdr:row>
                    <xdr:rowOff>180975</xdr:rowOff>
                  </from>
                  <to>
                    <xdr:col>3</xdr:col>
                    <xdr:colOff>790575</xdr:colOff>
                    <xdr:row>27</xdr:row>
                    <xdr:rowOff>28575</xdr:rowOff>
                  </to>
                </anchor>
              </controlPr>
            </control>
          </mc:Choice>
        </mc:AlternateContent>
        <mc:AlternateContent xmlns:mc="http://schemas.openxmlformats.org/markup-compatibility/2006">
          <mc:Choice Requires="x14">
            <control shapeId="4147" r:id="rId53" name="Check Box 51">
              <controlPr defaultSize="0" autoFill="0" autoLine="0" autoPict="0">
                <anchor moveWithCells="1">
                  <from>
                    <xdr:col>4</xdr:col>
                    <xdr:colOff>381000</xdr:colOff>
                    <xdr:row>25</xdr:row>
                    <xdr:rowOff>180975</xdr:rowOff>
                  </from>
                  <to>
                    <xdr:col>4</xdr:col>
                    <xdr:colOff>790575</xdr:colOff>
                    <xdr:row>27</xdr:row>
                    <xdr:rowOff>28575</xdr:rowOff>
                  </to>
                </anchor>
              </controlPr>
            </control>
          </mc:Choice>
        </mc:AlternateContent>
        <mc:AlternateContent xmlns:mc="http://schemas.openxmlformats.org/markup-compatibility/2006">
          <mc:Choice Requires="x14">
            <control shapeId="4148" r:id="rId54" name="Check Box 52">
              <controlPr defaultSize="0" autoFill="0" autoLine="0" autoPict="0">
                <anchor moveWithCells="1">
                  <from>
                    <xdr:col>2</xdr:col>
                    <xdr:colOff>400050</xdr:colOff>
                    <xdr:row>7</xdr:row>
                    <xdr:rowOff>180975</xdr:rowOff>
                  </from>
                  <to>
                    <xdr:col>2</xdr:col>
                    <xdr:colOff>790575</xdr:colOff>
                    <xdr:row>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237A-E3E1-4791-85A4-649F6811DC09}">
  <sheetPr codeName="Feuil5">
    <tabColor theme="7" tint="0.39997558519241921"/>
  </sheetPr>
  <dimension ref="A1:N268"/>
  <sheetViews>
    <sheetView showGridLines="0" showRowColHeaders="0" zoomScaleNormal="100" workbookViewId="0">
      <selection activeCell="P11" sqref="P11"/>
    </sheetView>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hidden="1" customWidth="1"/>
    <col min="7" max="8" width="15.75" style="13" hidden="1" customWidth="1"/>
    <col min="9" max="9" width="16.625" style="13" hidden="1" customWidth="1"/>
    <col min="10" max="14" width="11.125" style="9" hidden="1" customWidth="1"/>
    <col min="15" max="15" width="10.625" style="9" customWidth="1"/>
    <col min="16" max="16384" width="10.625" style="9"/>
  </cols>
  <sheetData>
    <row r="1" spans="1:14" ht="61.15" customHeight="1" x14ac:dyDescent="0.25">
      <c r="B1" s="32" t="s">
        <v>93</v>
      </c>
      <c r="D1" s="8"/>
      <c r="E1" s="8"/>
      <c r="F1" s="33"/>
      <c r="G1" s="8"/>
      <c r="H1" s="8"/>
      <c r="I1" s="8"/>
      <c r="J1" s="8"/>
    </row>
    <row r="2" spans="1:14" ht="15.75" x14ac:dyDescent="0.25">
      <c r="A2" s="31"/>
      <c r="B2" s="43" t="s">
        <v>94</v>
      </c>
      <c r="C2" s="166">
        <f>'Part 1 (1-3)'!C2</f>
        <v>0</v>
      </c>
      <c r="D2" s="166"/>
      <c r="E2" s="44" t="s">
        <v>120</v>
      </c>
      <c r="G2" s="12"/>
      <c r="H2" s="12"/>
      <c r="I2" s="12"/>
      <c r="J2" s="8"/>
    </row>
    <row r="3" spans="1:14" ht="15.75" x14ac:dyDescent="0.25">
      <c r="A3" s="28"/>
      <c r="B3" s="45" t="s">
        <v>95</v>
      </c>
      <c r="C3" s="161">
        <f>'Part 1 (1-3)'!C3</f>
        <v>0</v>
      </c>
      <c r="D3" s="161"/>
      <c r="E3" s="46"/>
      <c r="F3" s="26"/>
      <c r="G3" s="12"/>
      <c r="H3" s="12"/>
      <c r="I3" s="12"/>
      <c r="J3" s="8"/>
    </row>
    <row r="4" spans="1:14" ht="15.75" x14ac:dyDescent="0.25">
      <c r="A4" s="28"/>
      <c r="B4" s="45" t="s">
        <v>96</v>
      </c>
      <c r="C4" s="161">
        <f>'Part 1 (1-3)'!C4</f>
        <v>0</v>
      </c>
      <c r="D4" s="161"/>
      <c r="E4" s="162"/>
      <c r="F4" s="26"/>
      <c r="G4" s="12"/>
      <c r="H4" s="12"/>
      <c r="I4" s="12"/>
      <c r="J4" s="8"/>
    </row>
    <row r="5" spans="1:14" ht="15.75" x14ac:dyDescent="0.25">
      <c r="A5" s="27"/>
      <c r="B5" s="47" t="s">
        <v>97</v>
      </c>
      <c r="C5" s="163">
        <f>'Part 1 (1-3)'!C5</f>
        <v>0</v>
      </c>
      <c r="D5" s="163"/>
      <c r="E5" s="164"/>
      <c r="F5" s="26"/>
      <c r="G5" s="12"/>
      <c r="H5" s="12"/>
      <c r="I5" s="12"/>
      <c r="J5" s="8"/>
    </row>
    <row r="6" spans="1:14" ht="20.25" x14ac:dyDescent="0.3">
      <c r="A6" s="48" t="s">
        <v>4</v>
      </c>
      <c r="B6" s="45"/>
      <c r="C6" s="17"/>
      <c r="D6" s="12"/>
      <c r="E6" s="12"/>
      <c r="F6" s="26"/>
      <c r="G6" s="12"/>
      <c r="H6" s="12"/>
      <c r="I6" s="12"/>
      <c r="J6" s="8"/>
    </row>
    <row r="7" spans="1:14" ht="15.75" x14ac:dyDescent="0.25">
      <c r="B7" s="45"/>
      <c r="C7" s="24" t="s">
        <v>259</v>
      </c>
      <c r="D7" s="24" t="s">
        <v>258</v>
      </c>
      <c r="E7" s="24" t="s">
        <v>99</v>
      </c>
      <c r="F7" s="169" t="s">
        <v>99</v>
      </c>
      <c r="G7" s="170"/>
      <c r="H7" s="170"/>
      <c r="I7" s="100" t="s">
        <v>98</v>
      </c>
      <c r="J7" s="26"/>
      <c r="K7" s="26"/>
      <c r="L7" s="169" t="s">
        <v>100</v>
      </c>
      <c r="M7" s="170"/>
      <c r="N7" s="170"/>
    </row>
    <row r="8" spans="1:14" ht="15.75" x14ac:dyDescent="0.25">
      <c r="A8" s="12" t="s">
        <v>5</v>
      </c>
      <c r="B8" s="101"/>
      <c r="C8" s="75"/>
      <c r="D8" s="75"/>
      <c r="E8" s="75"/>
      <c r="F8" s="169"/>
      <c r="G8" s="170"/>
      <c r="H8" s="170"/>
      <c r="I8" s="100"/>
      <c r="J8" s="26"/>
      <c r="K8" s="26"/>
      <c r="L8" s="169"/>
      <c r="M8" s="170"/>
      <c r="N8" s="170"/>
    </row>
    <row r="9" spans="1:14" ht="35.1" customHeight="1" x14ac:dyDescent="0.2">
      <c r="A9" s="57" t="s">
        <v>241</v>
      </c>
      <c r="B9" s="58">
        <v>100</v>
      </c>
      <c r="C9" s="59"/>
      <c r="D9" s="59"/>
      <c r="E9" s="59"/>
      <c r="F9" s="10" t="b">
        <v>0</v>
      </c>
      <c r="G9" s="10" t="b">
        <f t="shared" ref="G9:G23" si="0">F9</f>
        <v>0</v>
      </c>
      <c r="H9" s="139">
        <f>IF(G9=TRUE,B9,0)</f>
        <v>0</v>
      </c>
      <c r="I9" s="6" t="b">
        <v>0</v>
      </c>
      <c r="J9" s="6" t="b">
        <f t="shared" ref="J9:J23" si="1">I9</f>
        <v>0</v>
      </c>
      <c r="K9" s="136">
        <f>IF(J9=TRUE,B9,0)</f>
        <v>0</v>
      </c>
      <c r="L9" s="136" t="b">
        <v>0</v>
      </c>
      <c r="M9" s="136" t="b">
        <f t="shared" ref="M9:M23" si="2">L9</f>
        <v>0</v>
      </c>
      <c r="N9" s="136">
        <f>IF(M9=TRUE,B9,0)</f>
        <v>0</v>
      </c>
    </row>
    <row r="10" spans="1:14" ht="35.1" customHeight="1" x14ac:dyDescent="0.2">
      <c r="A10" s="57" t="s">
        <v>242</v>
      </c>
      <c r="B10" s="58">
        <v>80</v>
      </c>
      <c r="C10" s="59"/>
      <c r="D10" s="59"/>
      <c r="E10" s="59"/>
      <c r="F10" s="10" t="b">
        <v>0</v>
      </c>
      <c r="G10" s="10" t="b">
        <f t="shared" si="0"/>
        <v>0</v>
      </c>
      <c r="H10" s="139">
        <f t="shared" ref="H10:H23" si="3">IF(G10=TRUE,B10,0)</f>
        <v>0</v>
      </c>
      <c r="I10" s="6" t="b">
        <v>0</v>
      </c>
      <c r="J10" s="6" t="b">
        <f t="shared" si="1"/>
        <v>0</v>
      </c>
      <c r="K10" s="136">
        <f t="shared" ref="K10:K23" si="4">IF(J10=TRUE,B10,0)</f>
        <v>0</v>
      </c>
      <c r="L10" s="136" t="b">
        <v>0</v>
      </c>
      <c r="M10" s="136" t="b">
        <f t="shared" si="2"/>
        <v>0</v>
      </c>
      <c r="N10" s="136">
        <f t="shared" ref="N10:N23" si="5">IF(M10=TRUE,B10,0)</f>
        <v>0</v>
      </c>
    </row>
    <row r="11" spans="1:14" ht="35.1" customHeight="1" x14ac:dyDescent="0.2">
      <c r="A11" s="57" t="s">
        <v>50</v>
      </c>
      <c r="B11" s="58">
        <v>80</v>
      </c>
      <c r="C11" s="59"/>
      <c r="D11" s="59"/>
      <c r="E11" s="59"/>
      <c r="F11" s="10" t="b">
        <v>0</v>
      </c>
      <c r="G11" s="10" t="b">
        <f t="shared" si="0"/>
        <v>0</v>
      </c>
      <c r="H11" s="139">
        <f t="shared" si="3"/>
        <v>0</v>
      </c>
      <c r="I11" s="6" t="b">
        <v>0</v>
      </c>
      <c r="J11" s="6" t="b">
        <f t="shared" si="1"/>
        <v>0</v>
      </c>
      <c r="K11" s="136">
        <f t="shared" si="4"/>
        <v>0</v>
      </c>
      <c r="L11" s="136" t="b">
        <v>0</v>
      </c>
      <c r="M11" s="136" t="b">
        <f t="shared" si="2"/>
        <v>0</v>
      </c>
      <c r="N11" s="136">
        <f t="shared" si="5"/>
        <v>0</v>
      </c>
    </row>
    <row r="12" spans="1:14" ht="35.1" customHeight="1" x14ac:dyDescent="0.2">
      <c r="A12" s="57" t="s">
        <v>54</v>
      </c>
      <c r="B12" s="58">
        <v>80</v>
      </c>
      <c r="C12" s="59"/>
      <c r="D12" s="59"/>
      <c r="E12" s="59"/>
      <c r="F12" s="10" t="b">
        <v>0</v>
      </c>
      <c r="G12" s="10" t="b">
        <f t="shared" si="0"/>
        <v>0</v>
      </c>
      <c r="H12" s="139">
        <f t="shared" si="3"/>
        <v>0</v>
      </c>
      <c r="I12" s="6" t="b">
        <v>0</v>
      </c>
      <c r="J12" s="6" t="b">
        <f t="shared" si="1"/>
        <v>0</v>
      </c>
      <c r="K12" s="136">
        <f t="shared" si="4"/>
        <v>0</v>
      </c>
      <c r="L12" s="136" t="b">
        <v>0</v>
      </c>
      <c r="M12" s="136" t="b">
        <f t="shared" si="2"/>
        <v>0</v>
      </c>
      <c r="N12" s="136">
        <f t="shared" si="5"/>
        <v>0</v>
      </c>
    </row>
    <row r="13" spans="1:14" ht="35.1" customHeight="1" x14ac:dyDescent="0.2">
      <c r="A13" s="57" t="s">
        <v>15</v>
      </c>
      <c r="B13" s="58">
        <v>40</v>
      </c>
      <c r="C13" s="59"/>
      <c r="D13" s="59"/>
      <c r="E13" s="59"/>
      <c r="F13" s="10" t="b">
        <v>0</v>
      </c>
      <c r="G13" s="10" t="b">
        <f t="shared" si="0"/>
        <v>0</v>
      </c>
      <c r="H13" s="139">
        <f t="shared" si="3"/>
        <v>0</v>
      </c>
      <c r="I13" s="6" t="b">
        <v>0</v>
      </c>
      <c r="J13" s="6" t="b">
        <f t="shared" si="1"/>
        <v>0</v>
      </c>
      <c r="K13" s="136">
        <f t="shared" si="4"/>
        <v>0</v>
      </c>
      <c r="L13" s="136" t="b">
        <v>0</v>
      </c>
      <c r="M13" s="136" t="b">
        <f t="shared" si="2"/>
        <v>0</v>
      </c>
      <c r="N13" s="136">
        <f t="shared" si="5"/>
        <v>0</v>
      </c>
    </row>
    <row r="14" spans="1:14" ht="35.1" customHeight="1" x14ac:dyDescent="0.2">
      <c r="A14" s="54"/>
      <c r="B14" s="55"/>
      <c r="C14" s="140"/>
      <c r="D14" s="140"/>
      <c r="E14" s="140"/>
      <c r="F14" s="10"/>
      <c r="G14" s="10"/>
      <c r="H14" s="139"/>
      <c r="I14" s="6"/>
      <c r="J14" s="6"/>
      <c r="K14" s="136"/>
      <c r="L14" s="136"/>
      <c r="M14" s="136"/>
      <c r="N14" s="136"/>
    </row>
    <row r="15" spans="1:14" ht="35.1" customHeight="1" x14ac:dyDescent="0.2">
      <c r="A15" s="57" t="s">
        <v>16</v>
      </c>
      <c r="B15" s="58">
        <v>80</v>
      </c>
      <c r="C15" s="59"/>
      <c r="D15" s="59"/>
      <c r="E15" s="59"/>
      <c r="F15" s="10" t="b">
        <v>0</v>
      </c>
      <c r="G15" s="10" t="b">
        <f t="shared" si="0"/>
        <v>0</v>
      </c>
      <c r="H15" s="139">
        <f t="shared" si="3"/>
        <v>0</v>
      </c>
      <c r="I15" s="6" t="b">
        <v>0</v>
      </c>
      <c r="J15" s="6" t="b">
        <f t="shared" si="1"/>
        <v>0</v>
      </c>
      <c r="K15" s="136">
        <f t="shared" si="4"/>
        <v>0</v>
      </c>
      <c r="L15" s="136" t="b">
        <v>0</v>
      </c>
      <c r="M15" s="136" t="b">
        <f t="shared" si="2"/>
        <v>0</v>
      </c>
      <c r="N15" s="136">
        <f t="shared" si="5"/>
        <v>0</v>
      </c>
    </row>
    <row r="16" spans="1:14" ht="35.1" customHeight="1" x14ac:dyDescent="0.2">
      <c r="A16" s="57" t="s">
        <v>17</v>
      </c>
      <c r="B16" s="58">
        <v>80</v>
      </c>
      <c r="C16" s="59"/>
      <c r="D16" s="59"/>
      <c r="E16" s="59"/>
      <c r="F16" s="10" t="b">
        <v>0</v>
      </c>
      <c r="G16" s="10" t="b">
        <f t="shared" si="0"/>
        <v>0</v>
      </c>
      <c r="H16" s="139">
        <f t="shared" si="3"/>
        <v>0</v>
      </c>
      <c r="I16" s="6" t="b">
        <v>0</v>
      </c>
      <c r="J16" s="6" t="b">
        <f t="shared" si="1"/>
        <v>0</v>
      </c>
      <c r="K16" s="136">
        <f t="shared" si="4"/>
        <v>0</v>
      </c>
      <c r="L16" s="136" t="b">
        <v>0</v>
      </c>
      <c r="M16" s="136" t="b">
        <f t="shared" si="2"/>
        <v>0</v>
      </c>
      <c r="N16" s="136">
        <f t="shared" si="5"/>
        <v>0</v>
      </c>
    </row>
    <row r="17" spans="1:14" ht="35.1" customHeight="1" x14ac:dyDescent="0.2">
      <c r="A17" s="57" t="s">
        <v>18</v>
      </c>
      <c r="B17" s="58">
        <v>40</v>
      </c>
      <c r="C17" s="59"/>
      <c r="D17" s="59"/>
      <c r="E17" s="59"/>
      <c r="F17" s="10" t="b">
        <v>0</v>
      </c>
      <c r="G17" s="10" t="b">
        <f t="shared" si="0"/>
        <v>0</v>
      </c>
      <c r="H17" s="139">
        <f t="shared" si="3"/>
        <v>0</v>
      </c>
      <c r="I17" s="6" t="b">
        <v>0</v>
      </c>
      <c r="J17" s="6" t="b">
        <f t="shared" si="1"/>
        <v>0</v>
      </c>
      <c r="K17" s="136">
        <f t="shared" si="4"/>
        <v>0</v>
      </c>
      <c r="L17" s="136" t="b">
        <v>0</v>
      </c>
      <c r="M17" s="136" t="b">
        <f t="shared" si="2"/>
        <v>0</v>
      </c>
      <c r="N17" s="136">
        <f t="shared" si="5"/>
        <v>0</v>
      </c>
    </row>
    <row r="18" spans="1:14" ht="35.1" customHeight="1" x14ac:dyDescent="0.2">
      <c r="A18" s="57" t="s">
        <v>33</v>
      </c>
      <c r="B18" s="58">
        <v>40</v>
      </c>
      <c r="C18" s="59"/>
      <c r="D18" s="59"/>
      <c r="E18" s="59"/>
      <c r="F18" s="10" t="b">
        <v>0</v>
      </c>
      <c r="G18" s="10" t="b">
        <f t="shared" si="0"/>
        <v>0</v>
      </c>
      <c r="H18" s="139">
        <f t="shared" si="3"/>
        <v>0</v>
      </c>
      <c r="I18" s="6" t="b">
        <v>0</v>
      </c>
      <c r="J18" s="6" t="b">
        <f t="shared" si="1"/>
        <v>0</v>
      </c>
      <c r="K18" s="136">
        <f t="shared" si="4"/>
        <v>0</v>
      </c>
      <c r="L18" s="136" t="b">
        <v>0</v>
      </c>
      <c r="M18" s="136" t="b">
        <f t="shared" si="2"/>
        <v>0</v>
      </c>
      <c r="N18" s="136">
        <f t="shared" si="5"/>
        <v>0</v>
      </c>
    </row>
    <row r="19" spans="1:14" ht="35.1" customHeight="1" x14ac:dyDescent="0.2">
      <c r="A19" s="57"/>
      <c r="B19" s="58"/>
      <c r="C19" s="140"/>
      <c r="D19" s="140"/>
      <c r="E19" s="140"/>
      <c r="F19" s="10"/>
      <c r="G19" s="10"/>
      <c r="H19" s="139"/>
      <c r="I19" s="6"/>
      <c r="J19" s="6"/>
      <c r="K19" s="136"/>
      <c r="L19" s="136"/>
      <c r="M19" s="136"/>
      <c r="N19" s="136"/>
    </row>
    <row r="20" spans="1:14" ht="35.1" customHeight="1" x14ac:dyDescent="0.2">
      <c r="A20" s="57" t="s">
        <v>19</v>
      </c>
      <c r="B20" s="58">
        <v>60</v>
      </c>
      <c r="C20" s="59"/>
      <c r="D20" s="59"/>
      <c r="E20" s="59"/>
      <c r="F20" s="10" t="b">
        <v>0</v>
      </c>
      <c r="G20" s="10" t="b">
        <f t="shared" si="0"/>
        <v>0</v>
      </c>
      <c r="H20" s="139">
        <f t="shared" si="3"/>
        <v>0</v>
      </c>
      <c r="I20" s="6" t="b">
        <v>0</v>
      </c>
      <c r="J20" s="6" t="b">
        <f t="shared" si="1"/>
        <v>0</v>
      </c>
      <c r="K20" s="136">
        <f t="shared" si="4"/>
        <v>0</v>
      </c>
      <c r="L20" s="136" t="b">
        <v>0</v>
      </c>
      <c r="M20" s="136" t="b">
        <f t="shared" si="2"/>
        <v>0</v>
      </c>
      <c r="N20" s="136">
        <f t="shared" si="5"/>
        <v>0</v>
      </c>
    </row>
    <row r="21" spans="1:14" ht="35.1" customHeight="1" x14ac:dyDescent="0.2">
      <c r="A21" s="57" t="s">
        <v>20</v>
      </c>
      <c r="B21" s="58">
        <v>40</v>
      </c>
      <c r="C21" s="59"/>
      <c r="D21" s="59"/>
      <c r="E21" s="59"/>
      <c r="F21" s="10" t="b">
        <v>0</v>
      </c>
      <c r="G21" s="10" t="b">
        <f t="shared" si="0"/>
        <v>0</v>
      </c>
      <c r="H21" s="139">
        <f t="shared" si="3"/>
        <v>0</v>
      </c>
      <c r="I21" s="6" t="b">
        <v>0</v>
      </c>
      <c r="J21" s="6" t="b">
        <f t="shared" si="1"/>
        <v>0</v>
      </c>
      <c r="K21" s="136">
        <f t="shared" si="4"/>
        <v>0</v>
      </c>
      <c r="L21" s="136" t="b">
        <v>0</v>
      </c>
      <c r="M21" s="136" t="b">
        <f t="shared" si="2"/>
        <v>0</v>
      </c>
      <c r="N21" s="136">
        <f t="shared" si="5"/>
        <v>0</v>
      </c>
    </row>
    <row r="22" spans="1:14" ht="35.1" customHeight="1" x14ac:dyDescent="0.2">
      <c r="A22" s="57"/>
      <c r="B22" s="58"/>
      <c r="C22" s="140"/>
      <c r="D22" s="140"/>
      <c r="E22" s="140"/>
      <c r="F22" s="10"/>
      <c r="G22" s="10"/>
      <c r="H22" s="139"/>
      <c r="I22" s="6"/>
      <c r="J22" s="6"/>
      <c r="K22" s="136"/>
      <c r="L22" s="136"/>
      <c r="M22" s="136"/>
      <c r="N22" s="136"/>
    </row>
    <row r="23" spans="1:14" ht="35.1" customHeight="1" x14ac:dyDescent="0.2">
      <c r="A23" s="57" t="s">
        <v>77</v>
      </c>
      <c r="B23" s="58">
        <v>60</v>
      </c>
      <c r="C23" s="59"/>
      <c r="D23" s="59"/>
      <c r="E23" s="59"/>
      <c r="F23" s="10" t="b">
        <v>0</v>
      </c>
      <c r="G23" s="10" t="b">
        <f t="shared" si="0"/>
        <v>0</v>
      </c>
      <c r="H23" s="139">
        <f t="shared" si="3"/>
        <v>0</v>
      </c>
      <c r="I23" s="6" t="b">
        <v>0</v>
      </c>
      <c r="J23" s="6" t="b">
        <f t="shared" si="1"/>
        <v>0</v>
      </c>
      <c r="K23" s="136">
        <f t="shared" si="4"/>
        <v>0</v>
      </c>
      <c r="L23" s="136" t="b">
        <v>0</v>
      </c>
      <c r="M23" s="136" t="b">
        <f t="shared" si="2"/>
        <v>0</v>
      </c>
      <c r="N23" s="136">
        <f t="shared" si="5"/>
        <v>0</v>
      </c>
    </row>
    <row r="24" spans="1:14" x14ac:dyDescent="0.2">
      <c r="A24" s="60"/>
    </row>
    <row r="189" spans="1:10" ht="15.75" x14ac:dyDescent="0.25">
      <c r="A189" s="31" t="s">
        <v>102</v>
      </c>
      <c r="B189" s="43" t="s">
        <v>94</v>
      </c>
      <c r="C189" s="175" t="e">
        <f>#REF!</f>
        <v>#REF!</v>
      </c>
      <c r="D189" s="175"/>
      <c r="E189" s="44" t="s">
        <v>121</v>
      </c>
      <c r="G189" s="12"/>
      <c r="H189" s="12"/>
      <c r="I189" s="12"/>
      <c r="J189" s="8"/>
    </row>
    <row r="190" spans="1:10" ht="15.75" x14ac:dyDescent="0.25">
      <c r="A190" s="28"/>
      <c r="B190" s="45" t="s">
        <v>95</v>
      </c>
      <c r="C190" s="168" t="e">
        <f>#REF!</f>
        <v>#REF!</v>
      </c>
      <c r="D190" s="168"/>
      <c r="E190" s="46"/>
      <c r="F190" s="26"/>
      <c r="G190" s="12"/>
      <c r="H190" s="12"/>
      <c r="I190" s="12"/>
      <c r="J190" s="8"/>
    </row>
    <row r="191" spans="1:10" ht="15.75" x14ac:dyDescent="0.25">
      <c r="A191" s="28"/>
      <c r="B191" s="45" t="s">
        <v>96</v>
      </c>
      <c r="C191" s="171" t="e">
        <f>#REF!</f>
        <v>#REF!</v>
      </c>
      <c r="D191" s="171"/>
      <c r="E191" s="172"/>
      <c r="F191" s="26"/>
      <c r="G191" s="12"/>
      <c r="H191" s="12"/>
      <c r="I191" s="12"/>
      <c r="J191" s="8"/>
    </row>
    <row r="192" spans="1:10" ht="15.75" x14ac:dyDescent="0.25">
      <c r="A192" s="27"/>
      <c r="B192" s="47" t="s">
        <v>97</v>
      </c>
      <c r="C192" s="173" t="e">
        <f>#REF!</f>
        <v>#REF!</v>
      </c>
      <c r="D192" s="173"/>
      <c r="E192" s="174"/>
      <c r="F192" s="26"/>
      <c r="G192" s="12"/>
      <c r="H192" s="12"/>
      <c r="I192" s="12"/>
      <c r="J192" s="8"/>
    </row>
    <row r="193" spans="1:10" ht="40.5" x14ac:dyDescent="0.3">
      <c r="A193" s="48" t="s">
        <v>25</v>
      </c>
      <c r="B193" s="56"/>
      <c r="C193" s="56"/>
      <c r="I193" s="14"/>
    </row>
    <row r="194" spans="1:10" ht="15.75" x14ac:dyDescent="0.25">
      <c r="C194" s="24" t="s">
        <v>99</v>
      </c>
      <c r="D194" s="24" t="s">
        <v>98</v>
      </c>
      <c r="E194" s="24" t="s">
        <v>100</v>
      </c>
    </row>
    <row r="195" spans="1:10" x14ac:dyDescent="0.2">
      <c r="A195" s="52" t="s">
        <v>107</v>
      </c>
      <c r="C195" s="25"/>
      <c r="D195" s="25"/>
      <c r="E195" s="25"/>
    </row>
    <row r="196" spans="1:10" ht="30" x14ac:dyDescent="0.2">
      <c r="A196" s="16" t="s">
        <v>90</v>
      </c>
      <c r="C196" s="25"/>
      <c r="D196" s="25"/>
      <c r="E196" s="25"/>
    </row>
    <row r="197" spans="1:10" ht="30" x14ac:dyDescent="0.2">
      <c r="A197" s="16" t="s">
        <v>91</v>
      </c>
      <c r="C197" s="25"/>
      <c r="D197" s="25"/>
      <c r="E197" s="25"/>
    </row>
    <row r="198" spans="1:10" ht="30" x14ac:dyDescent="0.2">
      <c r="A198" s="16" t="s">
        <v>106</v>
      </c>
      <c r="C198" s="25"/>
      <c r="D198" s="25"/>
      <c r="E198" s="25"/>
    </row>
    <row r="199" spans="1:10" ht="30" x14ac:dyDescent="0.2">
      <c r="A199" s="16" t="s">
        <v>49</v>
      </c>
      <c r="C199" s="25"/>
      <c r="D199" s="25"/>
      <c r="E199" s="25"/>
    </row>
    <row r="200" spans="1:10" ht="30" x14ac:dyDescent="0.2">
      <c r="A200" s="16" t="s">
        <v>48</v>
      </c>
      <c r="C200" s="25"/>
      <c r="D200" s="25"/>
      <c r="E200" s="25"/>
    </row>
    <row r="201" spans="1:10" x14ac:dyDescent="0.2">
      <c r="A201" s="16" t="s">
        <v>42</v>
      </c>
      <c r="B201" s="13">
        <v>100</v>
      </c>
      <c r="C201" s="25"/>
      <c r="D201" s="25"/>
      <c r="E201" s="25"/>
    </row>
    <row r="202" spans="1:10" x14ac:dyDescent="0.2">
      <c r="A202" s="16" t="s">
        <v>41</v>
      </c>
      <c r="B202" s="13">
        <v>20</v>
      </c>
      <c r="C202" s="25"/>
      <c r="D202" s="25"/>
      <c r="E202" s="25"/>
    </row>
    <row r="203" spans="1:10" x14ac:dyDescent="0.2">
      <c r="A203" s="16" t="s">
        <v>243</v>
      </c>
      <c r="C203" s="61"/>
      <c r="D203" s="61"/>
      <c r="E203" s="61"/>
    </row>
    <row r="205" spans="1:10" ht="15.75" x14ac:dyDescent="0.25">
      <c r="A205" s="31" t="s">
        <v>102</v>
      </c>
      <c r="B205" s="43" t="s">
        <v>94</v>
      </c>
      <c r="C205" s="175" t="e">
        <f>#REF!</f>
        <v>#REF!</v>
      </c>
      <c r="D205" s="175"/>
      <c r="E205" s="44" t="s">
        <v>122</v>
      </c>
      <c r="G205" s="12"/>
      <c r="H205" s="12"/>
      <c r="I205" s="12"/>
      <c r="J205" s="8"/>
    </row>
    <row r="206" spans="1:10" ht="15.75" x14ac:dyDescent="0.25">
      <c r="A206" s="28"/>
      <c r="B206" s="45" t="s">
        <v>95</v>
      </c>
      <c r="C206" s="168" t="e">
        <f>#REF!</f>
        <v>#REF!</v>
      </c>
      <c r="D206" s="168"/>
      <c r="E206" s="46"/>
      <c r="F206" s="26"/>
      <c r="G206" s="12"/>
      <c r="H206" s="12"/>
      <c r="I206" s="12"/>
      <c r="J206" s="8"/>
    </row>
    <row r="207" spans="1:10" ht="15.75" x14ac:dyDescent="0.25">
      <c r="A207" s="28"/>
      <c r="B207" s="45" t="s">
        <v>96</v>
      </c>
      <c r="C207" s="171" t="e">
        <f>#REF!</f>
        <v>#REF!</v>
      </c>
      <c r="D207" s="171"/>
      <c r="E207" s="172"/>
      <c r="F207" s="26"/>
      <c r="G207" s="12"/>
      <c r="H207" s="12"/>
      <c r="I207" s="12"/>
      <c r="J207" s="8"/>
    </row>
    <row r="208" spans="1:10" ht="15.75" x14ac:dyDescent="0.25">
      <c r="A208" s="27"/>
      <c r="B208" s="47" t="s">
        <v>97</v>
      </c>
      <c r="C208" s="173" t="e">
        <f>#REF!</f>
        <v>#REF!</v>
      </c>
      <c r="D208" s="173"/>
      <c r="E208" s="174"/>
      <c r="F208" s="26"/>
      <c r="G208" s="12"/>
      <c r="H208" s="12"/>
      <c r="I208" s="12"/>
      <c r="J208" s="8"/>
    </row>
    <row r="209" spans="1:10" ht="40.5" x14ac:dyDescent="0.3">
      <c r="A209" s="48" t="s">
        <v>25</v>
      </c>
      <c r="B209" s="45"/>
      <c r="C209" s="17"/>
      <c r="D209" s="12"/>
      <c r="E209" s="12"/>
      <c r="F209" s="26"/>
      <c r="G209" s="12"/>
      <c r="H209" s="12"/>
      <c r="I209" s="12"/>
      <c r="J209" s="8"/>
    </row>
    <row r="210" spans="1:10" ht="15.75" x14ac:dyDescent="0.25">
      <c r="B210" s="45"/>
      <c r="C210" s="24" t="s">
        <v>99</v>
      </c>
      <c r="D210" s="24" t="s">
        <v>98</v>
      </c>
      <c r="E210" s="24" t="s">
        <v>100</v>
      </c>
      <c r="F210" s="26"/>
      <c r="G210" s="12"/>
      <c r="H210" s="12"/>
      <c r="I210" s="12"/>
      <c r="J210" s="8"/>
    </row>
    <row r="211" spans="1:10" x14ac:dyDescent="0.2">
      <c r="A211" s="52" t="s">
        <v>26</v>
      </c>
      <c r="C211" s="25"/>
      <c r="D211" s="25"/>
      <c r="E211" s="25"/>
    </row>
    <row r="212" spans="1:10" x14ac:dyDescent="0.2">
      <c r="A212" s="16" t="s">
        <v>108</v>
      </c>
      <c r="B212" s="13">
        <v>100</v>
      </c>
      <c r="C212" s="25"/>
      <c r="D212" s="25"/>
      <c r="E212" s="25"/>
    </row>
    <row r="213" spans="1:10" x14ac:dyDescent="0.2">
      <c r="A213" s="16" t="s">
        <v>82</v>
      </c>
      <c r="B213" s="13">
        <v>80</v>
      </c>
      <c r="C213" s="25"/>
      <c r="D213" s="25"/>
      <c r="E213" s="25"/>
      <c r="H213" s="62"/>
    </row>
    <row r="214" spans="1:10" x14ac:dyDescent="0.2">
      <c r="A214" s="16" t="s">
        <v>83</v>
      </c>
      <c r="B214" s="13">
        <v>40</v>
      </c>
      <c r="C214" s="25"/>
      <c r="D214" s="25"/>
      <c r="E214" s="25"/>
    </row>
    <row r="215" spans="1:10" ht="20.25" x14ac:dyDescent="0.3">
      <c r="C215" s="25"/>
      <c r="D215" s="25"/>
      <c r="E215" s="25"/>
      <c r="H215" s="63"/>
    </row>
    <row r="216" spans="1:10" ht="18" customHeight="1" x14ac:dyDescent="0.2">
      <c r="A216" s="41" t="s">
        <v>84</v>
      </c>
      <c r="B216" s="13">
        <v>100</v>
      </c>
      <c r="C216" s="25"/>
      <c r="D216" s="25"/>
      <c r="E216" s="25"/>
    </row>
    <row r="217" spans="1:10" ht="28.9" customHeight="1" x14ac:dyDescent="0.2">
      <c r="A217" s="41" t="s">
        <v>85</v>
      </c>
      <c r="B217" s="13">
        <v>80</v>
      </c>
      <c r="C217" s="25"/>
      <c r="D217" s="25"/>
      <c r="E217" s="25"/>
    </row>
    <row r="218" spans="1:10" ht="19.149999999999999" customHeight="1" x14ac:dyDescent="0.2">
      <c r="A218" s="41" t="s">
        <v>86</v>
      </c>
      <c r="B218" s="13">
        <v>60</v>
      </c>
      <c r="C218" s="25"/>
      <c r="D218" s="25"/>
      <c r="E218" s="25"/>
    </row>
    <row r="219" spans="1:10" x14ac:dyDescent="0.2">
      <c r="A219" s="41"/>
      <c r="C219" s="25"/>
      <c r="D219" s="25"/>
      <c r="E219" s="25"/>
    </row>
    <row r="220" spans="1:10" ht="30" x14ac:dyDescent="0.2">
      <c r="A220" s="41" t="s">
        <v>87</v>
      </c>
      <c r="B220" s="13">
        <v>100</v>
      </c>
      <c r="C220" s="25"/>
      <c r="D220" s="25"/>
      <c r="E220" s="25"/>
    </row>
    <row r="221" spans="1:10" ht="30" x14ac:dyDescent="0.2">
      <c r="A221" s="41" t="s">
        <v>88</v>
      </c>
      <c r="B221" s="13">
        <v>80</v>
      </c>
      <c r="C221" s="25"/>
      <c r="D221" s="25"/>
      <c r="E221" s="25"/>
    </row>
    <row r="222" spans="1:10" ht="30" x14ac:dyDescent="0.2">
      <c r="A222" s="41" t="s">
        <v>89</v>
      </c>
      <c r="B222" s="13">
        <v>60</v>
      </c>
      <c r="C222" s="61"/>
      <c r="D222" s="61"/>
      <c r="E222" s="61"/>
    </row>
    <row r="224" spans="1:10" ht="15.75" x14ac:dyDescent="0.25">
      <c r="A224" s="31" t="s">
        <v>102</v>
      </c>
      <c r="B224" s="43" t="s">
        <v>94</v>
      </c>
      <c r="C224" s="175" t="e">
        <f>#REF!</f>
        <v>#REF!</v>
      </c>
      <c r="D224" s="175"/>
      <c r="E224" s="44" t="s">
        <v>123</v>
      </c>
      <c r="G224" s="12"/>
      <c r="H224" s="12"/>
      <c r="I224" s="12"/>
      <c r="J224" s="8"/>
    </row>
    <row r="225" spans="1:10" ht="15.75" x14ac:dyDescent="0.25">
      <c r="A225" s="28"/>
      <c r="B225" s="45" t="s">
        <v>95</v>
      </c>
      <c r="C225" s="168" t="e">
        <f>#REF!</f>
        <v>#REF!</v>
      </c>
      <c r="D225" s="168"/>
      <c r="E225" s="46"/>
      <c r="F225" s="26"/>
      <c r="G225" s="12"/>
      <c r="H225" s="12"/>
      <c r="I225" s="12"/>
      <c r="J225" s="8"/>
    </row>
    <row r="226" spans="1:10" ht="15.75" x14ac:dyDescent="0.25">
      <c r="A226" s="28"/>
      <c r="B226" s="45" t="s">
        <v>96</v>
      </c>
      <c r="C226" s="171" t="e">
        <f>#REF!</f>
        <v>#REF!</v>
      </c>
      <c r="D226" s="171"/>
      <c r="E226" s="172"/>
      <c r="F226" s="26"/>
      <c r="G226" s="12"/>
      <c r="H226" s="12"/>
      <c r="I226" s="12"/>
      <c r="J226" s="8"/>
    </row>
    <row r="227" spans="1:10" ht="15.75" x14ac:dyDescent="0.25">
      <c r="A227" s="27"/>
      <c r="B227" s="47" t="s">
        <v>97</v>
      </c>
      <c r="C227" s="173" t="e">
        <f>#REF!</f>
        <v>#REF!</v>
      </c>
      <c r="D227" s="173"/>
      <c r="E227" s="174"/>
      <c r="F227" s="26"/>
      <c r="G227" s="12"/>
      <c r="H227" s="12"/>
      <c r="I227" s="12"/>
      <c r="J227" s="8"/>
    </row>
    <row r="228" spans="1:10" s="65" customFormat="1" ht="15.75" x14ac:dyDescent="0.25">
      <c r="A228" s="64" t="s">
        <v>110</v>
      </c>
      <c r="B228" s="62"/>
      <c r="C228" s="24" t="s">
        <v>99</v>
      </c>
      <c r="D228" s="24" t="s">
        <v>98</v>
      </c>
      <c r="E228" s="24" t="s">
        <v>100</v>
      </c>
      <c r="F228" s="17"/>
      <c r="G228" s="13"/>
      <c r="H228" s="13"/>
      <c r="I228" s="62"/>
    </row>
    <row r="229" spans="1:10" x14ac:dyDescent="0.2">
      <c r="A229" s="66" t="s">
        <v>53</v>
      </c>
      <c r="B229" s="62">
        <v>100</v>
      </c>
      <c r="C229" s="25"/>
      <c r="D229" s="25"/>
      <c r="E229" s="25"/>
      <c r="I229" s="62"/>
    </row>
    <row r="230" spans="1:10" x14ac:dyDescent="0.2">
      <c r="A230" s="67" t="s">
        <v>28</v>
      </c>
      <c r="B230" s="62">
        <v>80</v>
      </c>
      <c r="C230" s="25"/>
      <c r="D230" s="25"/>
      <c r="E230" s="25"/>
      <c r="I230" s="68"/>
    </row>
    <row r="231" spans="1:10" x14ac:dyDescent="0.2">
      <c r="A231" s="67" t="s">
        <v>29</v>
      </c>
      <c r="B231" s="62">
        <v>60</v>
      </c>
      <c r="C231" s="25"/>
      <c r="D231" s="25"/>
      <c r="E231" s="25"/>
      <c r="I231" s="68"/>
    </row>
    <row r="232" spans="1:10" ht="17.100000000000001" customHeight="1" x14ac:dyDescent="0.2">
      <c r="A232" s="67" t="s">
        <v>43</v>
      </c>
      <c r="B232" s="62">
        <v>40</v>
      </c>
      <c r="C232" s="25"/>
      <c r="D232" s="25"/>
      <c r="E232" s="25"/>
      <c r="I232" s="68"/>
    </row>
    <row r="233" spans="1:10" ht="16.149999999999999" customHeight="1" x14ac:dyDescent="0.2">
      <c r="A233" s="67" t="s">
        <v>44</v>
      </c>
      <c r="B233" s="62">
        <v>20</v>
      </c>
      <c r="C233" s="25"/>
      <c r="D233" s="69"/>
      <c r="E233" s="69"/>
      <c r="F233" s="70"/>
      <c r="G233" s="62"/>
      <c r="I233" s="68"/>
    </row>
    <row r="234" spans="1:10" x14ac:dyDescent="0.2">
      <c r="A234" s="67" t="s">
        <v>59</v>
      </c>
      <c r="B234" s="62">
        <v>0</v>
      </c>
      <c r="C234" s="25"/>
      <c r="D234" s="25"/>
      <c r="E234" s="25"/>
    </row>
    <row r="235" spans="1:10" s="65" customFormat="1" ht="15.75" x14ac:dyDescent="0.25">
      <c r="A235" s="64" t="s">
        <v>111</v>
      </c>
      <c r="B235" s="62"/>
      <c r="C235" s="69"/>
      <c r="D235" s="69"/>
      <c r="E235" s="69"/>
      <c r="F235" s="70"/>
      <c r="G235" s="62"/>
      <c r="H235" s="13"/>
      <c r="I235" s="62"/>
    </row>
    <row r="236" spans="1:10" s="65" customFormat="1" ht="30" x14ac:dyDescent="0.2">
      <c r="A236" s="67" t="s">
        <v>34</v>
      </c>
      <c r="B236" s="62">
        <v>100</v>
      </c>
      <c r="C236" s="69"/>
      <c r="D236" s="71"/>
      <c r="E236" s="71"/>
      <c r="F236" s="72"/>
      <c r="G236" s="73"/>
      <c r="H236" s="73"/>
      <c r="I236" s="62"/>
    </row>
    <row r="237" spans="1:10" s="65" customFormat="1" x14ac:dyDescent="0.2">
      <c r="A237" s="67" t="s">
        <v>21</v>
      </c>
      <c r="B237" s="62">
        <v>80</v>
      </c>
      <c r="C237" s="69"/>
      <c r="D237" s="71"/>
      <c r="E237" s="71"/>
      <c r="F237" s="72"/>
      <c r="G237" s="73"/>
      <c r="H237" s="73"/>
      <c r="I237" s="62"/>
    </row>
    <row r="238" spans="1:10" s="65" customFormat="1" x14ac:dyDescent="0.2">
      <c r="A238" s="67" t="s">
        <v>45</v>
      </c>
      <c r="B238" s="62">
        <v>60</v>
      </c>
      <c r="C238" s="69"/>
      <c r="D238" s="71"/>
      <c r="E238" s="71"/>
      <c r="F238" s="72"/>
      <c r="G238" s="73"/>
      <c r="H238" s="73"/>
      <c r="I238" s="62"/>
    </row>
    <row r="239" spans="1:10" s="65" customFormat="1" x14ac:dyDescent="0.2">
      <c r="A239" s="67" t="s">
        <v>22</v>
      </c>
      <c r="B239" s="62">
        <v>40</v>
      </c>
      <c r="C239" s="69"/>
      <c r="D239" s="71"/>
      <c r="E239" s="71"/>
      <c r="F239" s="72"/>
      <c r="G239" s="73"/>
      <c r="H239" s="73"/>
      <c r="I239" s="62"/>
    </row>
    <row r="240" spans="1:10" x14ac:dyDescent="0.2">
      <c r="A240" s="67" t="s">
        <v>23</v>
      </c>
      <c r="B240" s="62">
        <v>20</v>
      </c>
      <c r="C240" s="25"/>
      <c r="D240" s="71"/>
      <c r="E240" s="71"/>
      <c r="F240" s="72"/>
      <c r="G240" s="73"/>
      <c r="H240" s="73"/>
    </row>
    <row r="241" spans="1:10" x14ac:dyDescent="0.2">
      <c r="A241" s="67" t="s">
        <v>59</v>
      </c>
      <c r="B241" s="62">
        <v>0</v>
      </c>
      <c r="C241" s="25"/>
      <c r="D241" s="25"/>
      <c r="E241" s="25"/>
    </row>
    <row r="242" spans="1:10" s="65" customFormat="1" ht="15.75" x14ac:dyDescent="0.25">
      <c r="A242" s="64" t="s">
        <v>109</v>
      </c>
      <c r="B242" s="62"/>
      <c r="C242" s="69"/>
      <c r="D242" s="25"/>
      <c r="E242" s="25"/>
      <c r="F242" s="17"/>
      <c r="G242" s="13"/>
      <c r="H242" s="13"/>
      <c r="I242" s="62"/>
    </row>
    <row r="243" spans="1:10" s="65" customFormat="1" ht="30" x14ac:dyDescent="0.2">
      <c r="A243" s="67" t="s">
        <v>56</v>
      </c>
      <c r="B243" s="62">
        <v>100</v>
      </c>
      <c r="C243" s="69"/>
      <c r="D243" s="69"/>
      <c r="E243" s="69"/>
      <c r="F243" s="70"/>
      <c r="G243" s="62"/>
      <c r="H243" s="62"/>
      <c r="I243" s="62"/>
    </row>
    <row r="244" spans="1:10" s="65" customFormat="1" ht="30" x14ac:dyDescent="0.2">
      <c r="A244" s="67" t="s">
        <v>57</v>
      </c>
      <c r="B244" s="62">
        <v>80</v>
      </c>
      <c r="C244" s="69"/>
      <c r="D244" s="69"/>
      <c r="E244" s="69"/>
      <c r="F244" s="70"/>
      <c r="G244" s="62"/>
      <c r="H244" s="13"/>
      <c r="I244" s="62"/>
    </row>
    <row r="245" spans="1:10" s="65" customFormat="1" ht="30" x14ac:dyDescent="0.2">
      <c r="A245" s="67" t="s">
        <v>55</v>
      </c>
      <c r="B245" s="62">
        <v>60</v>
      </c>
      <c r="C245" s="69"/>
      <c r="D245" s="69"/>
      <c r="E245" s="69"/>
      <c r="F245" s="70"/>
      <c r="G245" s="62"/>
      <c r="H245" s="62"/>
      <c r="I245" s="62"/>
    </row>
    <row r="246" spans="1:10" s="65" customFormat="1" ht="30" x14ac:dyDescent="0.2">
      <c r="A246" s="67" t="s">
        <v>27</v>
      </c>
      <c r="B246" s="62">
        <v>40</v>
      </c>
      <c r="C246" s="69"/>
      <c r="D246" s="69"/>
      <c r="E246" s="69"/>
      <c r="F246" s="70"/>
      <c r="G246" s="62"/>
      <c r="H246" s="13"/>
      <c r="I246" s="62"/>
    </row>
    <row r="247" spans="1:10" s="65" customFormat="1" ht="30" x14ac:dyDescent="0.2">
      <c r="A247" s="67" t="s">
        <v>58</v>
      </c>
      <c r="B247" s="62">
        <v>20</v>
      </c>
      <c r="C247" s="69"/>
      <c r="D247" s="69"/>
      <c r="E247" s="69"/>
      <c r="F247" s="70"/>
      <c r="G247" s="62"/>
      <c r="H247" s="62"/>
      <c r="I247" s="62"/>
    </row>
    <row r="248" spans="1:10" s="65" customFormat="1" x14ac:dyDescent="0.2">
      <c r="A248" s="67" t="s">
        <v>59</v>
      </c>
      <c r="B248" s="62">
        <v>0</v>
      </c>
      <c r="C248" s="74"/>
      <c r="D248" s="74"/>
      <c r="E248" s="74"/>
      <c r="F248" s="70"/>
      <c r="G248" s="62"/>
      <c r="H248" s="13"/>
      <c r="I248" s="62"/>
    </row>
    <row r="249" spans="1:10" ht="15.75" x14ac:dyDescent="0.25">
      <c r="A249" s="31" t="s">
        <v>102</v>
      </c>
      <c r="B249" s="43" t="s">
        <v>94</v>
      </c>
      <c r="C249" s="175" t="e">
        <f>#REF!</f>
        <v>#REF!</v>
      </c>
      <c r="D249" s="175"/>
      <c r="E249" s="44" t="s">
        <v>128</v>
      </c>
      <c r="G249" s="12"/>
      <c r="H249" s="12"/>
      <c r="I249" s="12"/>
      <c r="J249" s="8"/>
    </row>
    <row r="250" spans="1:10" ht="15.75" x14ac:dyDescent="0.25">
      <c r="A250" s="28"/>
      <c r="B250" s="45" t="s">
        <v>95</v>
      </c>
      <c r="C250" s="168" t="e">
        <f>#REF!</f>
        <v>#REF!</v>
      </c>
      <c r="D250" s="168"/>
      <c r="E250" s="46"/>
      <c r="F250" s="26"/>
      <c r="G250" s="12"/>
      <c r="H250" s="12"/>
      <c r="I250" s="12"/>
      <c r="J250" s="8"/>
    </row>
    <row r="251" spans="1:10" ht="15.75" x14ac:dyDescent="0.25">
      <c r="A251" s="28"/>
      <c r="B251" s="45" t="s">
        <v>96</v>
      </c>
      <c r="C251" s="171" t="e">
        <f>#REF!</f>
        <v>#REF!</v>
      </c>
      <c r="D251" s="171"/>
      <c r="E251" s="172"/>
      <c r="F251" s="26"/>
      <c r="G251" s="12"/>
      <c r="H251" s="12"/>
      <c r="I251" s="12"/>
      <c r="J251" s="8"/>
    </row>
    <row r="252" spans="1:10" ht="15.75" x14ac:dyDescent="0.25">
      <c r="A252" s="27"/>
      <c r="B252" s="47" t="s">
        <v>97</v>
      </c>
      <c r="C252" s="173" t="e">
        <f>#REF!</f>
        <v>#REF!</v>
      </c>
      <c r="D252" s="173"/>
      <c r="E252" s="174"/>
      <c r="F252" s="26"/>
      <c r="G252" s="12"/>
      <c r="H252" s="12"/>
      <c r="I252" s="12"/>
      <c r="J252" s="8"/>
    </row>
    <row r="253" spans="1:10" ht="15.75" x14ac:dyDescent="0.25">
      <c r="B253" s="45"/>
      <c r="C253" s="17"/>
      <c r="D253" s="12"/>
      <c r="E253" s="12"/>
      <c r="F253" s="26"/>
      <c r="G253" s="12"/>
      <c r="H253" s="12"/>
      <c r="I253" s="12"/>
      <c r="J253" s="8"/>
    </row>
    <row r="254" spans="1:10" ht="15.75" x14ac:dyDescent="0.25">
      <c r="C254" s="24" t="s">
        <v>99</v>
      </c>
      <c r="D254" s="24" t="s">
        <v>98</v>
      </c>
      <c r="E254" s="24" t="s">
        <v>100</v>
      </c>
      <c r="F254" s="70"/>
      <c r="G254" s="62"/>
    </row>
    <row r="255" spans="1:10" ht="15.75" x14ac:dyDescent="0.25">
      <c r="C255" s="75"/>
      <c r="D255" s="75"/>
      <c r="E255" s="75"/>
      <c r="F255" s="70"/>
      <c r="G255" s="62"/>
    </row>
    <row r="256" spans="1:10" s="80" customFormat="1" ht="20.25" x14ac:dyDescent="0.3">
      <c r="A256" s="76" t="s">
        <v>3</v>
      </c>
      <c r="B256" s="77"/>
      <c r="C256" s="78" t="e">
        <f>SUM(#REF!)+SUM(#REF!)+SUM(#REF!)</f>
        <v>#REF!</v>
      </c>
      <c r="D256" s="78" t="e">
        <f>SUM(#REF!)+SUM(#REF!)+SUM(#REF!)</f>
        <v>#REF!</v>
      </c>
      <c r="E256" s="78" t="e">
        <f>SUM(#REF!)+SUM(#REF!)+SUM(#REF!)</f>
        <v>#REF!</v>
      </c>
      <c r="F256" s="79"/>
      <c r="G256" s="77"/>
      <c r="H256" s="77"/>
      <c r="I256" s="77"/>
    </row>
    <row r="257" spans="1:9" s="85" customFormat="1" ht="20.25" x14ac:dyDescent="0.3">
      <c r="A257" s="81" t="s">
        <v>112</v>
      </c>
      <c r="B257" s="82"/>
      <c r="C257" s="83">
        <f>SUM(C229:C234)</f>
        <v>0</v>
      </c>
      <c r="D257" s="83">
        <f>SUM(D229:D234)</f>
        <v>0</v>
      </c>
      <c r="E257" s="83">
        <f>SUM(E229:E234)</f>
        <v>0</v>
      </c>
      <c r="F257" s="84"/>
      <c r="G257" s="82"/>
      <c r="H257" s="82"/>
      <c r="I257" s="82"/>
    </row>
    <row r="258" spans="1:9" s="90" customFormat="1" ht="20.25" x14ac:dyDescent="0.3">
      <c r="A258" s="86" t="s">
        <v>124</v>
      </c>
      <c r="B258" s="87"/>
      <c r="C258" s="88" t="e">
        <f>IF((C256+C257)&lt;200,(C256+C257),200)</f>
        <v>#REF!</v>
      </c>
      <c r="D258" s="88" t="e">
        <f t="shared" ref="D258:E258" si="6">IF((D256+D257)&lt;200,(D256+D257),200)</f>
        <v>#REF!</v>
      </c>
      <c r="E258" s="88" t="e">
        <f t="shared" si="6"/>
        <v>#REF!</v>
      </c>
      <c r="F258" s="89"/>
      <c r="G258" s="87"/>
      <c r="H258" s="87"/>
      <c r="I258" s="87"/>
    </row>
    <row r="259" spans="1:9" ht="20.25" x14ac:dyDescent="0.3">
      <c r="A259" s="91"/>
      <c r="C259" s="25"/>
      <c r="D259" s="25"/>
      <c r="E259" s="25"/>
      <c r="F259" s="92"/>
      <c r="G259" s="63"/>
      <c r="H259" s="63"/>
      <c r="I259" s="63"/>
    </row>
    <row r="260" spans="1:9" ht="20.25" x14ac:dyDescent="0.3">
      <c r="A260" s="76" t="s">
        <v>24</v>
      </c>
      <c r="B260" s="56"/>
      <c r="C260" s="78" t="e">
        <f>SUM(#REF!)+SUM(C9:C23)</f>
        <v>#REF!</v>
      </c>
      <c r="D260" s="78" t="e">
        <f>SUM(#REF!)+SUM(D9:D23)</f>
        <v>#REF!</v>
      </c>
      <c r="E260" s="78" t="e">
        <f>SUM(#REF!)+SUM(E9:E23)</f>
        <v>#REF!</v>
      </c>
      <c r="I260" s="14"/>
    </row>
    <row r="261" spans="1:9" s="93" customFormat="1" ht="20.25" x14ac:dyDescent="0.3">
      <c r="A261" s="81" t="s">
        <v>113</v>
      </c>
      <c r="B261" s="63"/>
      <c r="C261" s="83">
        <f>SUM(C236:C241)</f>
        <v>0</v>
      </c>
      <c r="D261" s="83">
        <f>SUM(D236:D241)</f>
        <v>0</v>
      </c>
      <c r="E261" s="83">
        <f>SUM(E236:E241)</f>
        <v>0</v>
      </c>
      <c r="F261" s="92"/>
      <c r="G261" s="63"/>
      <c r="H261" s="63"/>
      <c r="I261" s="63"/>
    </row>
    <row r="262" spans="1:9" ht="20.25" x14ac:dyDescent="0.3">
      <c r="A262" s="86" t="s">
        <v>125</v>
      </c>
      <c r="C262" s="88" t="e">
        <f>IF((C260+C261)&lt;400,(C260+C261),400)</f>
        <v>#REF!</v>
      </c>
      <c r="D262" s="88" t="e">
        <f t="shared" ref="D262:E262" si="7">IF((D260+D261)&lt;400,(D260+D261),400)</f>
        <v>#REF!</v>
      </c>
      <c r="E262" s="88" t="e">
        <f t="shared" si="7"/>
        <v>#REF!</v>
      </c>
      <c r="H262" s="94"/>
    </row>
    <row r="263" spans="1:9" x14ac:dyDescent="0.2">
      <c r="C263" s="25"/>
      <c r="D263" s="25"/>
      <c r="E263" s="25"/>
    </row>
    <row r="264" spans="1:9" ht="20.25" x14ac:dyDescent="0.3">
      <c r="A264" s="76" t="s">
        <v>115</v>
      </c>
      <c r="C264" s="78">
        <f>SUM(C196:C203)+SUM(C212:C222)</f>
        <v>0</v>
      </c>
      <c r="D264" s="78">
        <f>SUM(D196:D203)+SUM(D212:D222)</f>
        <v>0</v>
      </c>
      <c r="E264" s="78">
        <f>SUM(E196:E203)+SUM(E212:E222)</f>
        <v>0</v>
      </c>
    </row>
    <row r="265" spans="1:9" ht="20.25" x14ac:dyDescent="0.3">
      <c r="A265" s="81" t="s">
        <v>114</v>
      </c>
      <c r="C265" s="83">
        <f>SUM(C243:C248)</f>
        <v>0</v>
      </c>
      <c r="D265" s="83">
        <f>SUM(D243:D248)</f>
        <v>0</v>
      </c>
      <c r="E265" s="83">
        <f>SUM(E243:E248)</f>
        <v>0</v>
      </c>
    </row>
    <row r="266" spans="1:9" ht="20.25" x14ac:dyDescent="0.3">
      <c r="A266" s="86" t="s">
        <v>126</v>
      </c>
      <c r="C266" s="88">
        <f>IF((C264+C265)&lt;400,(C264+C265),400)</f>
        <v>0</v>
      </c>
      <c r="D266" s="88">
        <f t="shared" ref="D266:E266" si="8">IF((D264+D265)&lt;400,(D264+D265),400)</f>
        <v>0</v>
      </c>
      <c r="E266" s="88">
        <f t="shared" si="8"/>
        <v>0</v>
      </c>
    </row>
    <row r="267" spans="1:9" x14ac:dyDescent="0.2">
      <c r="C267" s="25"/>
      <c r="D267" s="25"/>
      <c r="E267" s="25"/>
    </row>
    <row r="268" spans="1:9" s="99" customFormat="1" ht="26.25" x14ac:dyDescent="0.4">
      <c r="A268" s="95" t="s">
        <v>127</v>
      </c>
      <c r="B268" s="96"/>
      <c r="C268" s="97" t="e">
        <f>C266+C262+C258</f>
        <v>#REF!</v>
      </c>
      <c r="D268" s="97" t="e">
        <f t="shared" ref="D268:E268" si="9">D266+D262+D258</f>
        <v>#REF!</v>
      </c>
      <c r="E268" s="97" t="e">
        <f t="shared" si="9"/>
        <v>#REF!</v>
      </c>
      <c r="F268" s="98"/>
      <c r="G268" s="96"/>
      <c r="H268" s="96"/>
      <c r="I268" s="96"/>
    </row>
  </sheetData>
  <sheetProtection algorithmName="SHA-512" hashValue="UsIlWWXB2hVbRxvLhxBjZ03V7oHCWRIEPcYSlppoRco3KG0KgyriwI1vx6lVdtLG+luD0SyS4c4zS+G/P+fWHQ==" saltValue="VlsKx+EGkkoqZWvU3ON/hw==" spinCount="100000" sheet="1" objects="1" scenarios="1"/>
  <protectedRanges>
    <protectedRange sqref="C229:E234" name="Plage18"/>
    <protectedRange sqref="C220:E222" name="Plage17"/>
    <protectedRange sqref="C216:E218" name="Plage16"/>
    <protectedRange sqref="C212:E214" name="Plage15"/>
    <protectedRange sqref="C196:E203" name="Plage14"/>
    <protectedRange sqref="C16:E21 C23:E23" name="Plage12"/>
  </protectedRanges>
  <mergeCells count="22">
    <mergeCell ref="C2:D2"/>
    <mergeCell ref="C3:D3"/>
    <mergeCell ref="C4:E4"/>
    <mergeCell ref="C5:E5"/>
    <mergeCell ref="C189:D189"/>
    <mergeCell ref="C250:D250"/>
    <mergeCell ref="C251:E251"/>
    <mergeCell ref="C252:E252"/>
    <mergeCell ref="C205:D205"/>
    <mergeCell ref="C206:D206"/>
    <mergeCell ref="C207:E207"/>
    <mergeCell ref="C208:E208"/>
    <mergeCell ref="C224:D224"/>
    <mergeCell ref="C225:D225"/>
    <mergeCell ref="F7:H8"/>
    <mergeCell ref="L7:N8"/>
    <mergeCell ref="C226:E226"/>
    <mergeCell ref="C227:E227"/>
    <mergeCell ref="C249:D249"/>
    <mergeCell ref="C192:E192"/>
    <mergeCell ref="C190:D190"/>
    <mergeCell ref="C191:E191"/>
  </mergeCells>
  <printOptions horizontalCentered="1" verticalCentered="1"/>
  <pageMargins left="0.31496062992125984" right="0.31496062992125984" top="0.74803149606299213" bottom="0.74803149606299213" header="0.31496062992125984" footer="0.31496062992125984"/>
  <pageSetup paperSize="9" orientation="landscape" r:id="rId1"/>
  <rowBreaks count="5" manualBreakCount="5">
    <brk id="1" max="16383" man="1"/>
    <brk id="188" max="16383" man="1"/>
    <brk id="204" max="16383" man="1"/>
    <brk id="223" max="16383" man="1"/>
    <brk id="2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2</xdr:col>
                    <xdr:colOff>400050</xdr:colOff>
                    <xdr:row>8</xdr:row>
                    <xdr:rowOff>95250</xdr:rowOff>
                  </from>
                  <to>
                    <xdr:col>2</xdr:col>
                    <xdr:colOff>666750</xdr:colOff>
                    <xdr:row>8</xdr:row>
                    <xdr:rowOff>323850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2</xdr:col>
                    <xdr:colOff>400050</xdr:colOff>
                    <xdr:row>8</xdr:row>
                    <xdr:rowOff>95250</xdr:rowOff>
                  </from>
                  <to>
                    <xdr:col>2</xdr:col>
                    <xdr:colOff>666750</xdr:colOff>
                    <xdr:row>8</xdr:row>
                    <xdr:rowOff>323850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3</xdr:col>
                    <xdr:colOff>400050</xdr:colOff>
                    <xdr:row>8</xdr:row>
                    <xdr:rowOff>95250</xdr:rowOff>
                  </from>
                  <to>
                    <xdr:col>3</xdr:col>
                    <xdr:colOff>666750</xdr:colOff>
                    <xdr:row>8</xdr:row>
                    <xdr:rowOff>323850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3</xdr:col>
                    <xdr:colOff>400050</xdr:colOff>
                    <xdr:row>8</xdr:row>
                    <xdr:rowOff>95250</xdr:rowOff>
                  </from>
                  <to>
                    <xdr:col>3</xdr:col>
                    <xdr:colOff>666750</xdr:colOff>
                    <xdr:row>8</xdr:row>
                    <xdr:rowOff>323850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4</xdr:col>
                    <xdr:colOff>400050</xdr:colOff>
                    <xdr:row>8</xdr:row>
                    <xdr:rowOff>95250</xdr:rowOff>
                  </from>
                  <to>
                    <xdr:col>4</xdr:col>
                    <xdr:colOff>666750</xdr:colOff>
                    <xdr:row>8</xdr:row>
                    <xdr:rowOff>323850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4</xdr:col>
                    <xdr:colOff>400050</xdr:colOff>
                    <xdr:row>8</xdr:row>
                    <xdr:rowOff>95250</xdr:rowOff>
                  </from>
                  <to>
                    <xdr:col>4</xdr:col>
                    <xdr:colOff>666750</xdr:colOff>
                    <xdr:row>8</xdr:row>
                    <xdr:rowOff>323850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2</xdr:col>
                    <xdr:colOff>400050</xdr:colOff>
                    <xdr:row>9</xdr:row>
                    <xdr:rowOff>95250</xdr:rowOff>
                  </from>
                  <to>
                    <xdr:col>2</xdr:col>
                    <xdr:colOff>666750</xdr:colOff>
                    <xdr:row>9</xdr:row>
                    <xdr:rowOff>323850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xdr:col>
                    <xdr:colOff>400050</xdr:colOff>
                    <xdr:row>9</xdr:row>
                    <xdr:rowOff>95250</xdr:rowOff>
                  </from>
                  <to>
                    <xdr:col>2</xdr:col>
                    <xdr:colOff>666750</xdr:colOff>
                    <xdr:row>9</xdr:row>
                    <xdr:rowOff>323850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3</xdr:col>
                    <xdr:colOff>400050</xdr:colOff>
                    <xdr:row>9</xdr:row>
                    <xdr:rowOff>95250</xdr:rowOff>
                  </from>
                  <to>
                    <xdr:col>3</xdr:col>
                    <xdr:colOff>666750</xdr:colOff>
                    <xdr:row>9</xdr:row>
                    <xdr:rowOff>323850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400050</xdr:colOff>
                    <xdr:row>9</xdr:row>
                    <xdr:rowOff>95250</xdr:rowOff>
                  </from>
                  <to>
                    <xdr:col>3</xdr:col>
                    <xdr:colOff>666750</xdr:colOff>
                    <xdr:row>9</xdr:row>
                    <xdr:rowOff>323850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4</xdr:col>
                    <xdr:colOff>400050</xdr:colOff>
                    <xdr:row>9</xdr:row>
                    <xdr:rowOff>95250</xdr:rowOff>
                  </from>
                  <to>
                    <xdr:col>4</xdr:col>
                    <xdr:colOff>666750</xdr:colOff>
                    <xdr:row>9</xdr:row>
                    <xdr:rowOff>323850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4</xdr:col>
                    <xdr:colOff>400050</xdr:colOff>
                    <xdr:row>9</xdr:row>
                    <xdr:rowOff>95250</xdr:rowOff>
                  </from>
                  <to>
                    <xdr:col>4</xdr:col>
                    <xdr:colOff>666750</xdr:colOff>
                    <xdr:row>9</xdr:row>
                    <xdr:rowOff>323850</xdr:rowOff>
                  </to>
                </anchor>
              </controlPr>
            </control>
          </mc:Choice>
        </mc:AlternateContent>
        <mc:AlternateContent xmlns:mc="http://schemas.openxmlformats.org/markup-compatibility/2006">
          <mc:Choice Requires="x14">
            <control shapeId="5142" r:id="rId16" name="Check Box 22">
              <controlPr defaultSize="0" autoFill="0" autoLine="0" autoPict="0">
                <anchor moveWithCells="1">
                  <from>
                    <xdr:col>2</xdr:col>
                    <xdr:colOff>400050</xdr:colOff>
                    <xdr:row>11</xdr:row>
                    <xdr:rowOff>95250</xdr:rowOff>
                  </from>
                  <to>
                    <xdr:col>2</xdr:col>
                    <xdr:colOff>666750</xdr:colOff>
                    <xdr:row>11</xdr:row>
                    <xdr:rowOff>323850</xdr:rowOff>
                  </to>
                </anchor>
              </controlPr>
            </control>
          </mc:Choice>
        </mc:AlternateContent>
        <mc:AlternateContent xmlns:mc="http://schemas.openxmlformats.org/markup-compatibility/2006">
          <mc:Choice Requires="x14">
            <control shapeId="5143" r:id="rId17" name="Check Box 23">
              <controlPr defaultSize="0" autoFill="0" autoLine="0" autoPict="0">
                <anchor moveWithCells="1">
                  <from>
                    <xdr:col>2</xdr:col>
                    <xdr:colOff>400050</xdr:colOff>
                    <xdr:row>11</xdr:row>
                    <xdr:rowOff>95250</xdr:rowOff>
                  </from>
                  <to>
                    <xdr:col>2</xdr:col>
                    <xdr:colOff>666750</xdr:colOff>
                    <xdr:row>11</xdr:row>
                    <xdr:rowOff>323850</xdr:rowOff>
                  </to>
                </anchor>
              </controlPr>
            </control>
          </mc:Choice>
        </mc:AlternateContent>
        <mc:AlternateContent xmlns:mc="http://schemas.openxmlformats.org/markup-compatibility/2006">
          <mc:Choice Requires="x14">
            <control shapeId="5144" r:id="rId18" name="Check Box 24">
              <controlPr defaultSize="0" autoFill="0" autoLine="0" autoPict="0">
                <anchor moveWithCells="1">
                  <from>
                    <xdr:col>3</xdr:col>
                    <xdr:colOff>400050</xdr:colOff>
                    <xdr:row>11</xdr:row>
                    <xdr:rowOff>95250</xdr:rowOff>
                  </from>
                  <to>
                    <xdr:col>3</xdr:col>
                    <xdr:colOff>666750</xdr:colOff>
                    <xdr:row>11</xdr:row>
                    <xdr:rowOff>323850</xdr:rowOff>
                  </to>
                </anchor>
              </controlPr>
            </control>
          </mc:Choice>
        </mc:AlternateContent>
        <mc:AlternateContent xmlns:mc="http://schemas.openxmlformats.org/markup-compatibility/2006">
          <mc:Choice Requires="x14">
            <control shapeId="5145" r:id="rId19" name="Check Box 25">
              <controlPr defaultSize="0" autoFill="0" autoLine="0" autoPict="0">
                <anchor moveWithCells="1">
                  <from>
                    <xdr:col>3</xdr:col>
                    <xdr:colOff>400050</xdr:colOff>
                    <xdr:row>11</xdr:row>
                    <xdr:rowOff>95250</xdr:rowOff>
                  </from>
                  <to>
                    <xdr:col>3</xdr:col>
                    <xdr:colOff>666750</xdr:colOff>
                    <xdr:row>11</xdr:row>
                    <xdr:rowOff>323850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4</xdr:col>
                    <xdr:colOff>400050</xdr:colOff>
                    <xdr:row>11</xdr:row>
                    <xdr:rowOff>95250</xdr:rowOff>
                  </from>
                  <to>
                    <xdr:col>4</xdr:col>
                    <xdr:colOff>666750</xdr:colOff>
                    <xdr:row>11</xdr:row>
                    <xdr:rowOff>323850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from>
                    <xdr:col>4</xdr:col>
                    <xdr:colOff>400050</xdr:colOff>
                    <xdr:row>11</xdr:row>
                    <xdr:rowOff>95250</xdr:rowOff>
                  </from>
                  <to>
                    <xdr:col>4</xdr:col>
                    <xdr:colOff>666750</xdr:colOff>
                    <xdr:row>11</xdr:row>
                    <xdr:rowOff>323850</xdr:rowOff>
                  </to>
                </anchor>
              </controlPr>
            </control>
          </mc:Choice>
        </mc:AlternateContent>
        <mc:AlternateContent xmlns:mc="http://schemas.openxmlformats.org/markup-compatibility/2006">
          <mc:Choice Requires="x14">
            <control shapeId="5152" r:id="rId22" name="Check Box 32">
              <controlPr defaultSize="0" autoFill="0" autoLine="0" autoPict="0">
                <anchor moveWithCells="1">
                  <from>
                    <xdr:col>2</xdr:col>
                    <xdr:colOff>371475</xdr:colOff>
                    <xdr:row>14</xdr:row>
                    <xdr:rowOff>133350</xdr:rowOff>
                  </from>
                  <to>
                    <xdr:col>2</xdr:col>
                    <xdr:colOff>790575</xdr:colOff>
                    <xdr:row>14</xdr:row>
                    <xdr:rowOff>371475</xdr:rowOff>
                  </to>
                </anchor>
              </controlPr>
            </control>
          </mc:Choice>
        </mc:AlternateContent>
        <mc:AlternateContent xmlns:mc="http://schemas.openxmlformats.org/markup-compatibility/2006">
          <mc:Choice Requires="x14">
            <control shapeId="5153" r:id="rId23" name="Check Box 33">
              <controlPr defaultSize="0" autoFill="0" autoLine="0" autoPict="0">
                <anchor moveWithCells="1">
                  <from>
                    <xdr:col>3</xdr:col>
                    <xdr:colOff>371475</xdr:colOff>
                    <xdr:row>14</xdr:row>
                    <xdr:rowOff>133350</xdr:rowOff>
                  </from>
                  <to>
                    <xdr:col>3</xdr:col>
                    <xdr:colOff>790575</xdr:colOff>
                    <xdr:row>14</xdr:row>
                    <xdr:rowOff>371475</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from>
                    <xdr:col>4</xdr:col>
                    <xdr:colOff>371475</xdr:colOff>
                    <xdr:row>14</xdr:row>
                    <xdr:rowOff>133350</xdr:rowOff>
                  </from>
                  <to>
                    <xdr:col>4</xdr:col>
                    <xdr:colOff>790575</xdr:colOff>
                    <xdr:row>14</xdr:row>
                    <xdr:rowOff>371475</xdr:rowOff>
                  </to>
                </anchor>
              </controlPr>
            </control>
          </mc:Choice>
        </mc:AlternateContent>
        <mc:AlternateContent xmlns:mc="http://schemas.openxmlformats.org/markup-compatibility/2006">
          <mc:Choice Requires="x14">
            <control shapeId="5180" r:id="rId25" name="Check Box 60">
              <controlPr defaultSize="0" autoFill="0" autoLine="0" autoPict="0">
                <anchor moveWithCells="1">
                  <from>
                    <xdr:col>2</xdr:col>
                    <xdr:colOff>361950</xdr:colOff>
                    <xdr:row>15</xdr:row>
                    <xdr:rowOff>114300</xdr:rowOff>
                  </from>
                  <to>
                    <xdr:col>2</xdr:col>
                    <xdr:colOff>600075</xdr:colOff>
                    <xdr:row>15</xdr:row>
                    <xdr:rowOff>361950</xdr:rowOff>
                  </to>
                </anchor>
              </controlPr>
            </control>
          </mc:Choice>
        </mc:AlternateContent>
        <mc:AlternateContent xmlns:mc="http://schemas.openxmlformats.org/markup-compatibility/2006">
          <mc:Choice Requires="x14">
            <control shapeId="5181" r:id="rId26" name="Check Box 61">
              <controlPr defaultSize="0" autoFill="0" autoLine="0" autoPict="0">
                <anchor moveWithCells="1">
                  <from>
                    <xdr:col>3</xdr:col>
                    <xdr:colOff>361950</xdr:colOff>
                    <xdr:row>15</xdr:row>
                    <xdr:rowOff>114300</xdr:rowOff>
                  </from>
                  <to>
                    <xdr:col>3</xdr:col>
                    <xdr:colOff>600075</xdr:colOff>
                    <xdr:row>15</xdr:row>
                    <xdr:rowOff>361950</xdr:rowOff>
                  </to>
                </anchor>
              </controlPr>
            </control>
          </mc:Choice>
        </mc:AlternateContent>
        <mc:AlternateContent xmlns:mc="http://schemas.openxmlformats.org/markup-compatibility/2006">
          <mc:Choice Requires="x14">
            <control shapeId="5182" r:id="rId27" name="Check Box 62">
              <controlPr defaultSize="0" autoFill="0" autoLine="0" autoPict="0">
                <anchor moveWithCells="1">
                  <from>
                    <xdr:col>4</xdr:col>
                    <xdr:colOff>361950</xdr:colOff>
                    <xdr:row>15</xdr:row>
                    <xdr:rowOff>114300</xdr:rowOff>
                  </from>
                  <to>
                    <xdr:col>4</xdr:col>
                    <xdr:colOff>600075</xdr:colOff>
                    <xdr:row>15</xdr:row>
                    <xdr:rowOff>361950</xdr:rowOff>
                  </to>
                </anchor>
              </controlPr>
            </control>
          </mc:Choice>
        </mc:AlternateContent>
        <mc:AlternateContent xmlns:mc="http://schemas.openxmlformats.org/markup-compatibility/2006">
          <mc:Choice Requires="x14">
            <control shapeId="5183" r:id="rId28" name="Check Box 63">
              <controlPr defaultSize="0" autoFill="0" autoLine="0" autoPict="0">
                <anchor moveWithCells="1">
                  <from>
                    <xdr:col>2</xdr:col>
                    <xdr:colOff>371475</xdr:colOff>
                    <xdr:row>16</xdr:row>
                    <xdr:rowOff>114300</xdr:rowOff>
                  </from>
                  <to>
                    <xdr:col>2</xdr:col>
                    <xdr:colOff>628650</xdr:colOff>
                    <xdr:row>16</xdr:row>
                    <xdr:rowOff>371475</xdr:rowOff>
                  </to>
                </anchor>
              </controlPr>
            </control>
          </mc:Choice>
        </mc:AlternateContent>
        <mc:AlternateContent xmlns:mc="http://schemas.openxmlformats.org/markup-compatibility/2006">
          <mc:Choice Requires="x14">
            <control shapeId="5184" r:id="rId29" name="Check Box 64">
              <controlPr defaultSize="0" autoFill="0" autoLine="0" autoPict="0">
                <anchor moveWithCells="1">
                  <from>
                    <xdr:col>3</xdr:col>
                    <xdr:colOff>371475</xdr:colOff>
                    <xdr:row>16</xdr:row>
                    <xdr:rowOff>114300</xdr:rowOff>
                  </from>
                  <to>
                    <xdr:col>3</xdr:col>
                    <xdr:colOff>628650</xdr:colOff>
                    <xdr:row>16</xdr:row>
                    <xdr:rowOff>371475</xdr:rowOff>
                  </to>
                </anchor>
              </controlPr>
            </control>
          </mc:Choice>
        </mc:AlternateContent>
        <mc:AlternateContent xmlns:mc="http://schemas.openxmlformats.org/markup-compatibility/2006">
          <mc:Choice Requires="x14">
            <control shapeId="5185" r:id="rId30" name="Check Box 65">
              <controlPr defaultSize="0" autoFill="0" autoLine="0" autoPict="0">
                <anchor moveWithCells="1">
                  <from>
                    <xdr:col>4</xdr:col>
                    <xdr:colOff>371475</xdr:colOff>
                    <xdr:row>16</xdr:row>
                    <xdr:rowOff>114300</xdr:rowOff>
                  </from>
                  <to>
                    <xdr:col>4</xdr:col>
                    <xdr:colOff>628650</xdr:colOff>
                    <xdr:row>16</xdr:row>
                    <xdr:rowOff>371475</xdr:rowOff>
                  </to>
                </anchor>
              </controlPr>
            </control>
          </mc:Choice>
        </mc:AlternateContent>
        <mc:AlternateContent xmlns:mc="http://schemas.openxmlformats.org/markup-compatibility/2006">
          <mc:Choice Requires="x14">
            <control shapeId="5186" r:id="rId31" name="Check Box 66">
              <controlPr defaultSize="0" autoFill="0" autoLine="0" autoPict="0">
                <anchor moveWithCells="1">
                  <from>
                    <xdr:col>2</xdr:col>
                    <xdr:colOff>409575</xdr:colOff>
                    <xdr:row>17</xdr:row>
                    <xdr:rowOff>104775</xdr:rowOff>
                  </from>
                  <to>
                    <xdr:col>2</xdr:col>
                    <xdr:colOff>647700</xdr:colOff>
                    <xdr:row>17</xdr:row>
                    <xdr:rowOff>342900</xdr:rowOff>
                  </to>
                </anchor>
              </controlPr>
            </control>
          </mc:Choice>
        </mc:AlternateContent>
        <mc:AlternateContent xmlns:mc="http://schemas.openxmlformats.org/markup-compatibility/2006">
          <mc:Choice Requires="x14">
            <control shapeId="5187" r:id="rId32" name="Check Box 67">
              <controlPr defaultSize="0" autoFill="0" autoLine="0" autoPict="0">
                <anchor moveWithCells="1">
                  <from>
                    <xdr:col>3</xdr:col>
                    <xdr:colOff>409575</xdr:colOff>
                    <xdr:row>17</xdr:row>
                    <xdr:rowOff>104775</xdr:rowOff>
                  </from>
                  <to>
                    <xdr:col>3</xdr:col>
                    <xdr:colOff>647700</xdr:colOff>
                    <xdr:row>17</xdr:row>
                    <xdr:rowOff>342900</xdr:rowOff>
                  </to>
                </anchor>
              </controlPr>
            </control>
          </mc:Choice>
        </mc:AlternateContent>
        <mc:AlternateContent xmlns:mc="http://schemas.openxmlformats.org/markup-compatibility/2006">
          <mc:Choice Requires="x14">
            <control shapeId="5188" r:id="rId33" name="Check Box 68">
              <controlPr defaultSize="0" autoFill="0" autoLine="0" autoPict="0">
                <anchor moveWithCells="1">
                  <from>
                    <xdr:col>4</xdr:col>
                    <xdr:colOff>409575</xdr:colOff>
                    <xdr:row>17</xdr:row>
                    <xdr:rowOff>104775</xdr:rowOff>
                  </from>
                  <to>
                    <xdr:col>4</xdr:col>
                    <xdr:colOff>647700</xdr:colOff>
                    <xdr:row>17</xdr:row>
                    <xdr:rowOff>342900</xdr:rowOff>
                  </to>
                </anchor>
              </controlPr>
            </control>
          </mc:Choice>
        </mc:AlternateContent>
        <mc:AlternateContent xmlns:mc="http://schemas.openxmlformats.org/markup-compatibility/2006">
          <mc:Choice Requires="x14">
            <control shapeId="5189" r:id="rId34" name="Check Box 69">
              <controlPr defaultSize="0" autoFill="0" autoLine="0" autoPict="0">
                <anchor moveWithCells="1">
                  <from>
                    <xdr:col>2</xdr:col>
                    <xdr:colOff>371475</xdr:colOff>
                    <xdr:row>19</xdr:row>
                    <xdr:rowOff>114300</xdr:rowOff>
                  </from>
                  <to>
                    <xdr:col>2</xdr:col>
                    <xdr:colOff>609600</xdr:colOff>
                    <xdr:row>19</xdr:row>
                    <xdr:rowOff>371475</xdr:rowOff>
                  </to>
                </anchor>
              </controlPr>
            </control>
          </mc:Choice>
        </mc:AlternateContent>
        <mc:AlternateContent xmlns:mc="http://schemas.openxmlformats.org/markup-compatibility/2006">
          <mc:Choice Requires="x14">
            <control shapeId="5190" r:id="rId35" name="Check Box 70">
              <controlPr defaultSize="0" autoFill="0" autoLine="0" autoPict="0">
                <anchor moveWithCells="1">
                  <from>
                    <xdr:col>3</xdr:col>
                    <xdr:colOff>371475</xdr:colOff>
                    <xdr:row>19</xdr:row>
                    <xdr:rowOff>114300</xdr:rowOff>
                  </from>
                  <to>
                    <xdr:col>3</xdr:col>
                    <xdr:colOff>609600</xdr:colOff>
                    <xdr:row>19</xdr:row>
                    <xdr:rowOff>371475</xdr:rowOff>
                  </to>
                </anchor>
              </controlPr>
            </control>
          </mc:Choice>
        </mc:AlternateContent>
        <mc:AlternateContent xmlns:mc="http://schemas.openxmlformats.org/markup-compatibility/2006">
          <mc:Choice Requires="x14">
            <control shapeId="5191" r:id="rId36" name="Check Box 71">
              <controlPr defaultSize="0" autoFill="0" autoLine="0" autoPict="0">
                <anchor moveWithCells="1">
                  <from>
                    <xdr:col>4</xdr:col>
                    <xdr:colOff>371475</xdr:colOff>
                    <xdr:row>19</xdr:row>
                    <xdr:rowOff>114300</xdr:rowOff>
                  </from>
                  <to>
                    <xdr:col>4</xdr:col>
                    <xdr:colOff>609600</xdr:colOff>
                    <xdr:row>19</xdr:row>
                    <xdr:rowOff>371475</xdr:rowOff>
                  </to>
                </anchor>
              </controlPr>
            </control>
          </mc:Choice>
        </mc:AlternateContent>
        <mc:AlternateContent xmlns:mc="http://schemas.openxmlformats.org/markup-compatibility/2006">
          <mc:Choice Requires="x14">
            <control shapeId="5192" r:id="rId37" name="Check Box 72">
              <controlPr defaultSize="0" autoFill="0" autoLine="0" autoPict="0">
                <anchor moveWithCells="1">
                  <from>
                    <xdr:col>2</xdr:col>
                    <xdr:colOff>361950</xdr:colOff>
                    <xdr:row>20</xdr:row>
                    <xdr:rowOff>104775</xdr:rowOff>
                  </from>
                  <to>
                    <xdr:col>2</xdr:col>
                    <xdr:colOff>600075</xdr:colOff>
                    <xdr:row>20</xdr:row>
                    <xdr:rowOff>361950</xdr:rowOff>
                  </to>
                </anchor>
              </controlPr>
            </control>
          </mc:Choice>
        </mc:AlternateContent>
        <mc:AlternateContent xmlns:mc="http://schemas.openxmlformats.org/markup-compatibility/2006">
          <mc:Choice Requires="x14">
            <control shapeId="5193" r:id="rId38" name="Check Box 73">
              <controlPr defaultSize="0" autoFill="0" autoLine="0" autoPict="0">
                <anchor moveWithCells="1">
                  <from>
                    <xdr:col>3</xdr:col>
                    <xdr:colOff>361950</xdr:colOff>
                    <xdr:row>20</xdr:row>
                    <xdr:rowOff>104775</xdr:rowOff>
                  </from>
                  <to>
                    <xdr:col>3</xdr:col>
                    <xdr:colOff>600075</xdr:colOff>
                    <xdr:row>20</xdr:row>
                    <xdr:rowOff>361950</xdr:rowOff>
                  </to>
                </anchor>
              </controlPr>
            </control>
          </mc:Choice>
        </mc:AlternateContent>
        <mc:AlternateContent xmlns:mc="http://schemas.openxmlformats.org/markup-compatibility/2006">
          <mc:Choice Requires="x14">
            <control shapeId="5194" r:id="rId39" name="Check Box 74">
              <controlPr defaultSize="0" autoFill="0" autoLine="0" autoPict="0">
                <anchor moveWithCells="1">
                  <from>
                    <xdr:col>4</xdr:col>
                    <xdr:colOff>361950</xdr:colOff>
                    <xdr:row>20</xdr:row>
                    <xdr:rowOff>104775</xdr:rowOff>
                  </from>
                  <to>
                    <xdr:col>4</xdr:col>
                    <xdr:colOff>600075</xdr:colOff>
                    <xdr:row>20</xdr:row>
                    <xdr:rowOff>361950</xdr:rowOff>
                  </to>
                </anchor>
              </controlPr>
            </control>
          </mc:Choice>
        </mc:AlternateContent>
        <mc:AlternateContent xmlns:mc="http://schemas.openxmlformats.org/markup-compatibility/2006">
          <mc:Choice Requires="x14">
            <control shapeId="5195" r:id="rId40" name="Check Box 75">
              <controlPr defaultSize="0" autoFill="0" autoLine="0" autoPict="0">
                <anchor moveWithCells="1">
                  <from>
                    <xdr:col>2</xdr:col>
                    <xdr:colOff>333375</xdr:colOff>
                    <xdr:row>22</xdr:row>
                    <xdr:rowOff>104775</xdr:rowOff>
                  </from>
                  <to>
                    <xdr:col>2</xdr:col>
                    <xdr:colOff>590550</xdr:colOff>
                    <xdr:row>22</xdr:row>
                    <xdr:rowOff>361950</xdr:rowOff>
                  </to>
                </anchor>
              </controlPr>
            </control>
          </mc:Choice>
        </mc:AlternateContent>
        <mc:AlternateContent xmlns:mc="http://schemas.openxmlformats.org/markup-compatibility/2006">
          <mc:Choice Requires="x14">
            <control shapeId="5196" r:id="rId41" name="Check Box 76">
              <controlPr defaultSize="0" autoFill="0" autoLine="0" autoPict="0">
                <anchor moveWithCells="1">
                  <from>
                    <xdr:col>3</xdr:col>
                    <xdr:colOff>333375</xdr:colOff>
                    <xdr:row>22</xdr:row>
                    <xdr:rowOff>104775</xdr:rowOff>
                  </from>
                  <to>
                    <xdr:col>3</xdr:col>
                    <xdr:colOff>590550</xdr:colOff>
                    <xdr:row>22</xdr:row>
                    <xdr:rowOff>361950</xdr:rowOff>
                  </to>
                </anchor>
              </controlPr>
            </control>
          </mc:Choice>
        </mc:AlternateContent>
        <mc:AlternateContent xmlns:mc="http://schemas.openxmlformats.org/markup-compatibility/2006">
          <mc:Choice Requires="x14">
            <control shapeId="5197" r:id="rId42" name="Check Box 77">
              <controlPr defaultSize="0" autoFill="0" autoLine="0" autoPict="0">
                <anchor moveWithCells="1">
                  <from>
                    <xdr:col>4</xdr:col>
                    <xdr:colOff>333375</xdr:colOff>
                    <xdr:row>22</xdr:row>
                    <xdr:rowOff>104775</xdr:rowOff>
                  </from>
                  <to>
                    <xdr:col>4</xdr:col>
                    <xdr:colOff>590550</xdr:colOff>
                    <xdr:row>22</xdr:row>
                    <xdr:rowOff>361950</xdr:rowOff>
                  </to>
                </anchor>
              </controlPr>
            </control>
          </mc:Choice>
        </mc:AlternateContent>
        <mc:AlternateContent xmlns:mc="http://schemas.openxmlformats.org/markup-compatibility/2006">
          <mc:Choice Requires="x14">
            <control shapeId="5201" r:id="rId43" name="Check Box 81">
              <controlPr defaultSize="0" autoFill="0" autoLine="0" autoPict="0">
                <anchor moveWithCells="1">
                  <from>
                    <xdr:col>2</xdr:col>
                    <xdr:colOff>438150</xdr:colOff>
                    <xdr:row>12</xdr:row>
                    <xdr:rowOff>133350</xdr:rowOff>
                  </from>
                  <to>
                    <xdr:col>2</xdr:col>
                    <xdr:colOff>714375</xdr:colOff>
                    <xdr:row>12</xdr:row>
                    <xdr:rowOff>333375</xdr:rowOff>
                  </to>
                </anchor>
              </controlPr>
            </control>
          </mc:Choice>
        </mc:AlternateContent>
        <mc:AlternateContent xmlns:mc="http://schemas.openxmlformats.org/markup-compatibility/2006">
          <mc:Choice Requires="x14">
            <control shapeId="5202" r:id="rId44" name="Check Box 82">
              <controlPr defaultSize="0" autoFill="0" autoLine="0" autoPict="0">
                <anchor moveWithCells="1">
                  <from>
                    <xdr:col>3</xdr:col>
                    <xdr:colOff>438150</xdr:colOff>
                    <xdr:row>12</xdr:row>
                    <xdr:rowOff>133350</xdr:rowOff>
                  </from>
                  <to>
                    <xdr:col>3</xdr:col>
                    <xdr:colOff>714375</xdr:colOff>
                    <xdr:row>12</xdr:row>
                    <xdr:rowOff>333375</xdr:rowOff>
                  </to>
                </anchor>
              </controlPr>
            </control>
          </mc:Choice>
        </mc:AlternateContent>
        <mc:AlternateContent xmlns:mc="http://schemas.openxmlformats.org/markup-compatibility/2006">
          <mc:Choice Requires="x14">
            <control shapeId="5203" r:id="rId45" name="Check Box 83">
              <controlPr defaultSize="0" autoFill="0" autoLine="0" autoPict="0">
                <anchor moveWithCells="1">
                  <from>
                    <xdr:col>4</xdr:col>
                    <xdr:colOff>438150</xdr:colOff>
                    <xdr:row>12</xdr:row>
                    <xdr:rowOff>133350</xdr:rowOff>
                  </from>
                  <to>
                    <xdr:col>4</xdr:col>
                    <xdr:colOff>714375</xdr:colOff>
                    <xdr:row>12</xdr:row>
                    <xdr:rowOff>333375</xdr:rowOff>
                  </to>
                </anchor>
              </controlPr>
            </control>
          </mc:Choice>
        </mc:AlternateContent>
        <mc:AlternateContent xmlns:mc="http://schemas.openxmlformats.org/markup-compatibility/2006">
          <mc:Choice Requires="x14">
            <control shapeId="5204" r:id="rId46" name="Check Box 84">
              <controlPr defaultSize="0" autoFill="0" autoLine="0" autoPict="0">
                <anchor moveWithCells="1">
                  <from>
                    <xdr:col>2</xdr:col>
                    <xdr:colOff>400050</xdr:colOff>
                    <xdr:row>10</xdr:row>
                    <xdr:rowOff>104775</xdr:rowOff>
                  </from>
                  <to>
                    <xdr:col>2</xdr:col>
                    <xdr:colOff>676275</xdr:colOff>
                    <xdr:row>10</xdr:row>
                    <xdr:rowOff>333375</xdr:rowOff>
                  </to>
                </anchor>
              </controlPr>
            </control>
          </mc:Choice>
        </mc:AlternateContent>
        <mc:AlternateContent xmlns:mc="http://schemas.openxmlformats.org/markup-compatibility/2006">
          <mc:Choice Requires="x14">
            <control shapeId="5205" r:id="rId47" name="Check Box 85">
              <controlPr defaultSize="0" autoFill="0" autoLine="0" autoPict="0">
                <anchor moveWithCells="1">
                  <from>
                    <xdr:col>3</xdr:col>
                    <xdr:colOff>400050</xdr:colOff>
                    <xdr:row>10</xdr:row>
                    <xdr:rowOff>95250</xdr:rowOff>
                  </from>
                  <to>
                    <xdr:col>3</xdr:col>
                    <xdr:colOff>666750</xdr:colOff>
                    <xdr:row>10</xdr:row>
                    <xdr:rowOff>323850</xdr:rowOff>
                  </to>
                </anchor>
              </controlPr>
            </control>
          </mc:Choice>
        </mc:AlternateContent>
        <mc:AlternateContent xmlns:mc="http://schemas.openxmlformats.org/markup-compatibility/2006">
          <mc:Choice Requires="x14">
            <control shapeId="5206" r:id="rId48" name="Check Box 86">
              <controlPr defaultSize="0" autoFill="0" autoLine="0" autoPict="0">
                <anchor moveWithCells="1">
                  <from>
                    <xdr:col>4</xdr:col>
                    <xdr:colOff>400050</xdr:colOff>
                    <xdr:row>10</xdr:row>
                    <xdr:rowOff>104775</xdr:rowOff>
                  </from>
                  <to>
                    <xdr:col>4</xdr:col>
                    <xdr:colOff>676275</xdr:colOff>
                    <xdr:row>10</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D633-78F3-4B00-B706-F128D3174E80}">
  <sheetPr codeName="Feuil6">
    <tabColor rgb="FF33CCCC"/>
  </sheetPr>
  <dimension ref="A1:Q28"/>
  <sheetViews>
    <sheetView showGridLines="0" showRowColHeaders="0" zoomScaleNormal="100" workbookViewId="0">
      <selection activeCellId="3" sqref="A17:XFD1048576 F9:XFD16 A9:B16 A1:XFD8"/>
    </sheetView>
  </sheetViews>
  <sheetFormatPr baseColWidth="10" defaultColWidth="10.625" defaultRowHeight="15" x14ac:dyDescent="0.2"/>
  <cols>
    <col min="1" max="1" width="73.75" style="16" customWidth="1"/>
    <col min="2" max="2" width="9.625" style="13" bestFit="1" customWidth="1"/>
    <col min="3" max="5" width="12.625" style="13" customWidth="1"/>
    <col min="6" max="6" width="10.75" style="17" hidden="1" customWidth="1"/>
    <col min="7" max="8" width="15.75" style="13" hidden="1" customWidth="1"/>
    <col min="9" max="9" width="16.625" style="13" hidden="1" customWidth="1"/>
    <col min="10" max="14" width="10.625" style="9" hidden="1" customWidth="1"/>
    <col min="15" max="16384" width="10.625" style="9"/>
  </cols>
  <sheetData>
    <row r="1" spans="1:14" ht="61.15" customHeight="1" x14ac:dyDescent="0.25">
      <c r="B1" s="32" t="s">
        <v>93</v>
      </c>
      <c r="D1" s="8"/>
      <c r="E1" s="8"/>
      <c r="F1" s="33"/>
      <c r="G1" s="8"/>
      <c r="H1" s="8"/>
      <c r="I1" s="8"/>
      <c r="J1" s="8"/>
    </row>
    <row r="2" spans="1:14" ht="15.75" x14ac:dyDescent="0.25">
      <c r="A2" s="31"/>
      <c r="B2" s="43" t="s">
        <v>94</v>
      </c>
      <c r="C2" s="166">
        <f>'Part 1 (1-3)'!C2</f>
        <v>0</v>
      </c>
      <c r="D2" s="166"/>
      <c r="E2" s="44" t="s">
        <v>121</v>
      </c>
      <c r="G2" s="12"/>
      <c r="H2" s="12"/>
      <c r="I2" s="12"/>
      <c r="J2" s="8"/>
    </row>
    <row r="3" spans="1:14" ht="15.75" x14ac:dyDescent="0.25">
      <c r="A3" s="28"/>
      <c r="B3" s="45" t="s">
        <v>95</v>
      </c>
      <c r="C3" s="161">
        <f>'Part 1 (1-3)'!C3</f>
        <v>0</v>
      </c>
      <c r="D3" s="161"/>
      <c r="E3" s="46"/>
      <c r="F3" s="26"/>
      <c r="G3" s="12"/>
      <c r="H3" s="12"/>
      <c r="I3" s="12"/>
      <c r="J3" s="8"/>
    </row>
    <row r="4" spans="1:14" ht="15.75" x14ac:dyDescent="0.25">
      <c r="A4" s="28"/>
      <c r="B4" s="45" t="s">
        <v>96</v>
      </c>
      <c r="C4" s="161">
        <f>'Part 1 (1-3)'!C4</f>
        <v>0</v>
      </c>
      <c r="D4" s="161"/>
      <c r="E4" s="162"/>
      <c r="F4" s="26"/>
      <c r="G4" s="12"/>
      <c r="H4" s="12"/>
      <c r="I4" s="12"/>
      <c r="J4" s="8"/>
    </row>
    <row r="5" spans="1:14" ht="15.75" x14ac:dyDescent="0.25">
      <c r="A5" s="27"/>
      <c r="B5" s="47" t="s">
        <v>97</v>
      </c>
      <c r="C5" s="163">
        <f>'Part 1 (1-3)'!C5</f>
        <v>0</v>
      </c>
      <c r="D5" s="163"/>
      <c r="E5" s="164"/>
      <c r="F5" s="26"/>
      <c r="G5" s="12"/>
      <c r="H5" s="12"/>
      <c r="I5" s="12"/>
      <c r="J5" s="8"/>
    </row>
    <row r="6" spans="1:14" ht="40.5" x14ac:dyDescent="0.3">
      <c r="A6" s="48" t="s">
        <v>25</v>
      </c>
      <c r="B6" s="56"/>
      <c r="C6" s="56"/>
      <c r="I6" s="14"/>
    </row>
    <row r="7" spans="1:14" ht="15.75" x14ac:dyDescent="0.25">
      <c r="C7" s="24" t="s">
        <v>259</v>
      </c>
      <c r="D7" s="24" t="s">
        <v>258</v>
      </c>
      <c r="E7" s="24" t="s">
        <v>99</v>
      </c>
      <c r="F7" s="167" t="s">
        <v>227</v>
      </c>
      <c r="G7" s="168"/>
      <c r="H7" s="168"/>
      <c r="I7" s="176" t="s">
        <v>228</v>
      </c>
      <c r="J7" s="176"/>
      <c r="K7" s="176"/>
      <c r="L7" s="176" t="s">
        <v>229</v>
      </c>
      <c r="M7" s="176"/>
      <c r="N7" s="176"/>
    </row>
    <row r="8" spans="1:14" x14ac:dyDescent="0.2">
      <c r="A8" s="52" t="s">
        <v>107</v>
      </c>
      <c r="C8" s="25"/>
      <c r="D8" s="25"/>
      <c r="E8" s="25"/>
      <c r="F8" s="167"/>
      <c r="G8" s="168"/>
      <c r="H8" s="168"/>
      <c r="I8" s="176"/>
      <c r="J8" s="176"/>
      <c r="K8" s="176"/>
      <c r="L8" s="176"/>
      <c r="M8" s="176"/>
      <c r="N8" s="176"/>
    </row>
    <row r="9" spans="1:14" ht="30" x14ac:dyDescent="0.2">
      <c r="A9" s="104" t="s">
        <v>90</v>
      </c>
      <c r="B9" s="105"/>
      <c r="C9" s="102"/>
      <c r="D9" s="102"/>
      <c r="E9" s="102"/>
    </row>
    <row r="10" spans="1:14" ht="30" x14ac:dyDescent="0.2">
      <c r="A10" s="104" t="s">
        <v>91</v>
      </c>
      <c r="B10" s="105"/>
      <c r="C10" s="102"/>
      <c r="D10" s="102"/>
      <c r="E10" s="102"/>
    </row>
    <row r="11" spans="1:14" ht="30" x14ac:dyDescent="0.2">
      <c r="A11" s="104" t="s">
        <v>106</v>
      </c>
      <c r="B11" s="105"/>
      <c r="C11" s="102"/>
      <c r="D11" s="102"/>
      <c r="E11" s="102"/>
    </row>
    <row r="12" spans="1:14" ht="30" x14ac:dyDescent="0.2">
      <c r="A12" s="104" t="s">
        <v>49</v>
      </c>
      <c r="B12" s="105"/>
      <c r="C12" s="102"/>
      <c r="D12" s="102"/>
      <c r="E12" s="102"/>
    </row>
    <row r="13" spans="1:14" ht="30" x14ac:dyDescent="0.2">
      <c r="A13" s="104" t="s">
        <v>48</v>
      </c>
      <c r="B13" s="105"/>
      <c r="C13" s="102"/>
      <c r="D13" s="102"/>
      <c r="E13" s="102"/>
    </row>
    <row r="14" spans="1:14" x14ac:dyDescent="0.2">
      <c r="A14" s="104" t="s">
        <v>42</v>
      </c>
      <c r="B14" s="105">
        <v>100</v>
      </c>
      <c r="C14" s="102"/>
      <c r="D14" s="102"/>
      <c r="E14" s="102"/>
      <c r="F14" s="10" t="b">
        <v>0</v>
      </c>
      <c r="G14" s="10" t="b">
        <f t="shared" ref="G14:G15" si="0">F14</f>
        <v>0</v>
      </c>
      <c r="H14" s="6">
        <f>IF(G14=TRUE,B14,0)</f>
        <v>0</v>
      </c>
      <c r="I14" s="6" t="b">
        <v>0</v>
      </c>
      <c r="J14" s="136" t="b">
        <f t="shared" ref="J14:J15" si="1">I14</f>
        <v>0</v>
      </c>
      <c r="K14" s="136">
        <f>IF(J14=TRUE,B14,0)</f>
        <v>0</v>
      </c>
      <c r="L14" s="136" t="b">
        <v>0</v>
      </c>
      <c r="M14" s="136" t="b">
        <f t="shared" ref="M14:M15" si="2">L14</f>
        <v>0</v>
      </c>
      <c r="N14" s="136">
        <f>IF(M14=TRUE,B14,0)</f>
        <v>0</v>
      </c>
    </row>
    <row r="15" spans="1:14" x14ac:dyDescent="0.2">
      <c r="A15" s="104" t="s">
        <v>41</v>
      </c>
      <c r="B15" s="105">
        <v>20</v>
      </c>
      <c r="C15" s="102"/>
      <c r="D15" s="102"/>
      <c r="E15" s="102"/>
      <c r="F15" s="10" t="b">
        <v>0</v>
      </c>
      <c r="G15" s="10" t="b">
        <f t="shared" si="0"/>
        <v>0</v>
      </c>
      <c r="H15" s="6">
        <f>IF(G15=TRUE,B15,0)</f>
        <v>0</v>
      </c>
      <c r="I15" s="6" t="b">
        <v>0</v>
      </c>
      <c r="J15" s="136" t="b">
        <f t="shared" si="1"/>
        <v>0</v>
      </c>
      <c r="K15" s="136">
        <f>IF(J15=TRUE,B15,0)</f>
        <v>0</v>
      </c>
      <c r="L15" s="136" t="b">
        <v>0</v>
      </c>
      <c r="M15" s="136" t="b">
        <f t="shared" si="2"/>
        <v>0</v>
      </c>
      <c r="N15" s="136">
        <f>IF(M15=TRUE,B15,0)</f>
        <v>0</v>
      </c>
    </row>
    <row r="16" spans="1:14" x14ac:dyDescent="0.2">
      <c r="A16" s="104" t="s">
        <v>243</v>
      </c>
      <c r="B16" s="105"/>
      <c r="C16" s="102"/>
      <c r="D16" s="102"/>
      <c r="E16" s="102"/>
    </row>
    <row r="28" spans="17:17" x14ac:dyDescent="0.2">
      <c r="Q28" s="103"/>
    </row>
  </sheetData>
  <sheetProtection algorithmName="SHA-512" hashValue="SKdttkayn/O8N3JdfeGb8iq9LlQW/A4DWP01NLaE4SPnlffNefl4c3mQs+50wijSWDXSSdXfIneBJPpa/ZhUJQ==" saltValue="WhSiKO/UqMVDpkHG9SXCuw==" spinCount="100000" sheet="1" objects="1" scenarios="1"/>
  <protectedRanges>
    <protectedRange sqref="C9:E16" name="Plage14"/>
  </protectedRanges>
  <mergeCells count="7">
    <mergeCell ref="F7:H8"/>
    <mergeCell ref="I7:K8"/>
    <mergeCell ref="L7:N8"/>
    <mergeCell ref="C2:D2"/>
    <mergeCell ref="C3:D3"/>
    <mergeCell ref="C4:E4"/>
    <mergeCell ref="C5:E5"/>
  </mergeCells>
  <printOptions horizontalCentered="1" verticalCentered="1"/>
  <pageMargins left="0.31496062992125984" right="0.31496062992125984" top="0.74803149606299213" bottom="0.74803149606299213" header="0.31496062992125984" footer="0.31496062992125984"/>
  <pageSetup paperSize="9" orientation="landscape" r:id="rId1"/>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381000</xdr:colOff>
                    <xdr:row>12</xdr:row>
                    <xdr:rowOff>381000</xdr:rowOff>
                  </from>
                  <to>
                    <xdr:col>2</xdr:col>
                    <xdr:colOff>685800</xdr:colOff>
                    <xdr:row>14</xdr:row>
                    <xdr:rowOff>28575</xdr:rowOff>
                  </to>
                </anchor>
              </controlPr>
            </control>
          </mc:Choice>
        </mc:AlternateContent>
        <mc:AlternateContent xmlns:mc="http://schemas.openxmlformats.org/markup-compatibility/2006">
          <mc:Choice Requires="x14">
            <control shapeId="6161" r:id="rId5" name="Check Box 17">
              <controlPr defaultSize="0" autoFill="0" autoLine="0" autoPict="0">
                <anchor moveWithCells="1">
                  <from>
                    <xdr:col>2</xdr:col>
                    <xdr:colOff>381000</xdr:colOff>
                    <xdr:row>12</xdr:row>
                    <xdr:rowOff>381000</xdr:rowOff>
                  </from>
                  <to>
                    <xdr:col>2</xdr:col>
                    <xdr:colOff>685800</xdr:colOff>
                    <xdr:row>14</xdr:row>
                    <xdr:rowOff>28575</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2</xdr:col>
                    <xdr:colOff>381000</xdr:colOff>
                    <xdr:row>13</xdr:row>
                    <xdr:rowOff>381000</xdr:rowOff>
                  </from>
                  <to>
                    <xdr:col>2</xdr:col>
                    <xdr:colOff>685800</xdr:colOff>
                    <xdr:row>15</xdr:row>
                    <xdr:rowOff>57150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2</xdr:col>
                    <xdr:colOff>381000</xdr:colOff>
                    <xdr:row>13</xdr:row>
                    <xdr:rowOff>381000</xdr:rowOff>
                  </from>
                  <to>
                    <xdr:col>2</xdr:col>
                    <xdr:colOff>685800</xdr:colOff>
                    <xdr:row>15</xdr:row>
                    <xdr:rowOff>57150</xdr:rowOff>
                  </to>
                </anchor>
              </controlPr>
            </control>
          </mc:Choice>
        </mc:AlternateContent>
        <mc:AlternateContent xmlns:mc="http://schemas.openxmlformats.org/markup-compatibility/2006">
          <mc:Choice Requires="x14">
            <control shapeId="6166" r:id="rId8" name="Check Box 22">
              <controlPr defaultSize="0" autoFill="0" autoLine="0" autoPict="0">
                <anchor moveWithCells="1">
                  <from>
                    <xdr:col>3</xdr:col>
                    <xdr:colOff>381000</xdr:colOff>
                    <xdr:row>12</xdr:row>
                    <xdr:rowOff>381000</xdr:rowOff>
                  </from>
                  <to>
                    <xdr:col>3</xdr:col>
                    <xdr:colOff>685800</xdr:colOff>
                    <xdr:row>14</xdr:row>
                    <xdr:rowOff>28575</xdr:rowOff>
                  </to>
                </anchor>
              </controlPr>
            </control>
          </mc:Choice>
        </mc:AlternateContent>
        <mc:AlternateContent xmlns:mc="http://schemas.openxmlformats.org/markup-compatibility/2006">
          <mc:Choice Requires="x14">
            <control shapeId="6167" r:id="rId9" name="Check Box 23">
              <controlPr defaultSize="0" autoFill="0" autoLine="0" autoPict="0">
                <anchor moveWithCells="1">
                  <from>
                    <xdr:col>3</xdr:col>
                    <xdr:colOff>381000</xdr:colOff>
                    <xdr:row>12</xdr:row>
                    <xdr:rowOff>381000</xdr:rowOff>
                  </from>
                  <to>
                    <xdr:col>3</xdr:col>
                    <xdr:colOff>685800</xdr:colOff>
                    <xdr:row>14</xdr:row>
                    <xdr:rowOff>28575</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from>
                    <xdr:col>3</xdr:col>
                    <xdr:colOff>381000</xdr:colOff>
                    <xdr:row>13</xdr:row>
                    <xdr:rowOff>381000</xdr:rowOff>
                  </from>
                  <to>
                    <xdr:col>3</xdr:col>
                    <xdr:colOff>685800</xdr:colOff>
                    <xdr:row>15</xdr:row>
                    <xdr:rowOff>57150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from>
                    <xdr:col>3</xdr:col>
                    <xdr:colOff>381000</xdr:colOff>
                    <xdr:row>13</xdr:row>
                    <xdr:rowOff>381000</xdr:rowOff>
                  </from>
                  <to>
                    <xdr:col>3</xdr:col>
                    <xdr:colOff>685800</xdr:colOff>
                    <xdr:row>15</xdr:row>
                    <xdr:rowOff>57150</xdr:rowOff>
                  </to>
                </anchor>
              </controlPr>
            </control>
          </mc:Choice>
        </mc:AlternateContent>
        <mc:AlternateContent xmlns:mc="http://schemas.openxmlformats.org/markup-compatibility/2006">
          <mc:Choice Requires="x14">
            <control shapeId="6172" r:id="rId12" name="Check Box 28">
              <controlPr defaultSize="0" autoFill="0" autoLine="0" autoPict="0">
                <anchor moveWithCells="1">
                  <from>
                    <xdr:col>4</xdr:col>
                    <xdr:colOff>381000</xdr:colOff>
                    <xdr:row>12</xdr:row>
                    <xdr:rowOff>381000</xdr:rowOff>
                  </from>
                  <to>
                    <xdr:col>4</xdr:col>
                    <xdr:colOff>685800</xdr:colOff>
                    <xdr:row>14</xdr:row>
                    <xdr:rowOff>28575</xdr:rowOff>
                  </to>
                </anchor>
              </controlPr>
            </control>
          </mc:Choice>
        </mc:AlternateContent>
        <mc:AlternateContent xmlns:mc="http://schemas.openxmlformats.org/markup-compatibility/2006">
          <mc:Choice Requires="x14">
            <control shapeId="6173" r:id="rId13" name="Check Box 29">
              <controlPr defaultSize="0" autoFill="0" autoLine="0" autoPict="0">
                <anchor moveWithCells="1">
                  <from>
                    <xdr:col>4</xdr:col>
                    <xdr:colOff>381000</xdr:colOff>
                    <xdr:row>12</xdr:row>
                    <xdr:rowOff>381000</xdr:rowOff>
                  </from>
                  <to>
                    <xdr:col>4</xdr:col>
                    <xdr:colOff>685800</xdr:colOff>
                    <xdr:row>14</xdr:row>
                    <xdr:rowOff>28575</xdr:rowOff>
                  </to>
                </anchor>
              </controlPr>
            </control>
          </mc:Choice>
        </mc:AlternateContent>
        <mc:AlternateContent xmlns:mc="http://schemas.openxmlformats.org/markup-compatibility/2006">
          <mc:Choice Requires="x14">
            <control shapeId="6174" r:id="rId14" name="Check Box 30">
              <controlPr defaultSize="0" autoFill="0" autoLine="0" autoPict="0">
                <anchor moveWithCells="1">
                  <from>
                    <xdr:col>4</xdr:col>
                    <xdr:colOff>381000</xdr:colOff>
                    <xdr:row>13</xdr:row>
                    <xdr:rowOff>381000</xdr:rowOff>
                  </from>
                  <to>
                    <xdr:col>4</xdr:col>
                    <xdr:colOff>685800</xdr:colOff>
                    <xdr:row>15</xdr:row>
                    <xdr:rowOff>57150</xdr:rowOff>
                  </to>
                </anchor>
              </controlPr>
            </control>
          </mc:Choice>
        </mc:AlternateContent>
        <mc:AlternateContent xmlns:mc="http://schemas.openxmlformats.org/markup-compatibility/2006">
          <mc:Choice Requires="x14">
            <control shapeId="6175" r:id="rId15" name="Check Box 31">
              <controlPr defaultSize="0" autoFill="0" autoLine="0" autoPict="0">
                <anchor moveWithCells="1">
                  <from>
                    <xdr:col>4</xdr:col>
                    <xdr:colOff>381000</xdr:colOff>
                    <xdr:row>13</xdr:row>
                    <xdr:rowOff>381000</xdr:rowOff>
                  </from>
                  <to>
                    <xdr:col>4</xdr:col>
                    <xdr:colOff>685800</xdr:colOff>
                    <xdr:row>15</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0401E-15D6-4EE5-8298-8F97399CB648}">
  <sheetPr codeName="Feuil7">
    <tabColor rgb="FF33CCCC"/>
  </sheetPr>
  <dimension ref="A1:N19"/>
  <sheetViews>
    <sheetView showGridLines="0" showRowColHeaders="0" topLeftCell="A7" zoomScaleNormal="100" workbookViewId="0">
      <selection activeCellId="9" sqref="A20:XFD1048576 F17:XFD19 A17:B19 A16:XFD16 F13:XFD15 A13:B15 A12:XFD12 F9:XFD11 A9:B11 A1:XFD8"/>
    </sheetView>
  </sheetViews>
  <sheetFormatPr baseColWidth="10" defaultColWidth="10.625" defaultRowHeight="15.75" x14ac:dyDescent="0.25"/>
  <cols>
    <col min="1" max="1" width="73.75" style="2" customWidth="1"/>
    <col min="2" max="2" width="9.625" style="3" bestFit="1" customWidth="1"/>
    <col min="3" max="5" width="12.625" style="3" customWidth="1"/>
    <col min="6" max="6" width="10.75" style="107" hidden="1" customWidth="1"/>
    <col min="7" max="8" width="15.75" style="3" hidden="1" customWidth="1"/>
    <col min="9" max="9" width="16.625" style="3" hidden="1" customWidth="1"/>
    <col min="10" max="14" width="10.625" hidden="1" customWidth="1"/>
  </cols>
  <sheetData>
    <row r="1" spans="1:14" ht="61.15" customHeight="1" x14ac:dyDescent="0.25">
      <c r="A1" s="60"/>
      <c r="B1" s="110" t="s">
        <v>93</v>
      </c>
      <c r="D1" s="4"/>
      <c r="E1" s="4"/>
      <c r="F1" s="111"/>
      <c r="G1" s="4"/>
      <c r="H1" s="4"/>
      <c r="I1" s="4"/>
      <c r="J1" s="4"/>
    </row>
    <row r="2" spans="1:14" x14ac:dyDescent="0.25">
      <c r="A2" s="31"/>
      <c r="B2" s="43" t="s">
        <v>94</v>
      </c>
      <c r="C2" s="177">
        <f>'Part 1 (1-3)'!C2</f>
        <v>0</v>
      </c>
      <c r="D2" s="177"/>
      <c r="E2" s="44" t="s">
        <v>122</v>
      </c>
      <c r="G2" s="112"/>
      <c r="H2" s="112"/>
      <c r="I2" s="112"/>
      <c r="J2" s="4"/>
    </row>
    <row r="3" spans="1:14" x14ac:dyDescent="0.25">
      <c r="A3" s="28"/>
      <c r="B3" s="45" t="s">
        <v>95</v>
      </c>
      <c r="C3" s="178">
        <f>'Part 1 (1-3)'!C3</f>
        <v>0</v>
      </c>
      <c r="D3" s="178"/>
      <c r="E3" s="46"/>
      <c r="F3" s="114"/>
      <c r="G3" s="112"/>
      <c r="H3" s="112"/>
      <c r="I3" s="112"/>
      <c r="J3" s="4"/>
    </row>
    <row r="4" spans="1:14" x14ac:dyDescent="0.25">
      <c r="A4" s="28"/>
      <c r="B4" s="45" t="s">
        <v>96</v>
      </c>
      <c r="C4" s="178">
        <f>'Part 1 (1-3)'!C4</f>
        <v>0</v>
      </c>
      <c r="D4" s="178"/>
      <c r="E4" s="179"/>
      <c r="F4" s="114"/>
      <c r="G4" s="112"/>
      <c r="H4" s="112"/>
      <c r="I4" s="112"/>
      <c r="J4" s="4"/>
    </row>
    <row r="5" spans="1:14" x14ac:dyDescent="0.25">
      <c r="A5" s="27"/>
      <c r="B5" s="47" t="s">
        <v>97</v>
      </c>
      <c r="C5" s="180">
        <f>'Part 1 (1-3)'!C5</f>
        <v>0</v>
      </c>
      <c r="D5" s="180"/>
      <c r="E5" s="181"/>
      <c r="F5" s="114"/>
      <c r="G5" s="112"/>
      <c r="H5" s="112"/>
      <c r="I5" s="112"/>
      <c r="J5" s="4"/>
    </row>
    <row r="6" spans="1:14" ht="21" x14ac:dyDescent="0.35">
      <c r="A6" s="115" t="s">
        <v>25</v>
      </c>
      <c r="B6" s="113"/>
      <c r="C6" s="107"/>
      <c r="D6" s="112"/>
      <c r="E6" s="112"/>
      <c r="F6" s="114"/>
      <c r="G6" s="112"/>
      <c r="H6" s="112"/>
      <c r="I6" s="112"/>
      <c r="J6" s="4"/>
    </row>
    <row r="7" spans="1:14" x14ac:dyDescent="0.25">
      <c r="B7" s="113"/>
      <c r="C7" s="24" t="s">
        <v>259</v>
      </c>
      <c r="D7" s="24" t="s">
        <v>258</v>
      </c>
      <c r="E7" s="24" t="s">
        <v>99</v>
      </c>
      <c r="F7" s="114"/>
      <c r="G7" s="112"/>
      <c r="H7" s="112"/>
      <c r="I7" s="112"/>
      <c r="J7" s="4"/>
    </row>
    <row r="8" spans="1:14" x14ac:dyDescent="0.25">
      <c r="A8" s="116" t="s">
        <v>26</v>
      </c>
      <c r="C8" s="117"/>
      <c r="D8" s="117"/>
      <c r="E8" s="117"/>
    </row>
    <row r="9" spans="1:14" x14ac:dyDescent="0.25">
      <c r="A9" s="109" t="s">
        <v>108</v>
      </c>
      <c r="B9" s="3">
        <v>100</v>
      </c>
      <c r="C9" s="106"/>
      <c r="D9" s="106"/>
      <c r="E9" s="106"/>
      <c r="F9" s="141" t="b">
        <v>0</v>
      </c>
      <c r="G9" s="141" t="b">
        <f t="shared" ref="G9:G19" si="0">F9</f>
        <v>0</v>
      </c>
      <c r="H9" s="142">
        <f>IF(G9=TRUE,B9,0)</f>
        <v>0</v>
      </c>
      <c r="I9" s="142" t="b">
        <v>0</v>
      </c>
      <c r="J9" s="143" t="b">
        <f t="shared" ref="J9:J19" si="1">I9</f>
        <v>0</v>
      </c>
      <c r="K9" s="143">
        <f>IF(J9=TRUE,B9,0)</f>
        <v>0</v>
      </c>
      <c r="L9" s="143" t="b">
        <v>0</v>
      </c>
      <c r="M9" s="143" t="b">
        <f t="shared" ref="M9:M19" si="2">L9</f>
        <v>0</v>
      </c>
      <c r="N9" s="143">
        <f>IF(M9=TRUE,B9,0)</f>
        <v>0</v>
      </c>
    </row>
    <row r="10" spans="1:14" x14ac:dyDescent="0.25">
      <c r="A10" s="109" t="s">
        <v>82</v>
      </c>
      <c r="B10" s="3">
        <v>80</v>
      </c>
      <c r="C10" s="106"/>
      <c r="D10" s="106"/>
      <c r="E10" s="106"/>
      <c r="F10" s="141" t="b">
        <v>0</v>
      </c>
      <c r="G10" s="141" t="b">
        <f t="shared" si="0"/>
        <v>0</v>
      </c>
      <c r="H10" s="142">
        <f t="shared" ref="H10:H19" si="3">IF(G10=TRUE,B10,0)</f>
        <v>0</v>
      </c>
      <c r="I10" s="142" t="b">
        <v>0</v>
      </c>
      <c r="J10" s="143" t="b">
        <f t="shared" si="1"/>
        <v>0</v>
      </c>
      <c r="K10" s="143">
        <f t="shared" ref="K10:K19" si="4">IF(J10=TRUE,B10,0)</f>
        <v>0</v>
      </c>
      <c r="L10" s="143" t="b">
        <v>0</v>
      </c>
      <c r="M10" s="143" t="b">
        <f t="shared" si="2"/>
        <v>0</v>
      </c>
      <c r="N10" s="143">
        <f t="shared" ref="N10:N19" si="5">IF(M10=TRUE,B10,0)</f>
        <v>0</v>
      </c>
    </row>
    <row r="11" spans="1:14" x14ac:dyDescent="0.25">
      <c r="A11" s="109" t="s">
        <v>83</v>
      </c>
      <c r="B11" s="3">
        <v>40</v>
      </c>
      <c r="C11" s="106"/>
      <c r="D11" s="106"/>
      <c r="E11" s="106"/>
      <c r="F11" s="141" t="b">
        <v>0</v>
      </c>
      <c r="G11" s="141" t="b">
        <f t="shared" si="0"/>
        <v>0</v>
      </c>
      <c r="H11" s="142">
        <f t="shared" si="3"/>
        <v>0</v>
      </c>
      <c r="I11" s="142" t="b">
        <v>0</v>
      </c>
      <c r="J11" s="143" t="b">
        <f t="shared" si="1"/>
        <v>0</v>
      </c>
      <c r="K11" s="143">
        <f t="shared" si="4"/>
        <v>0</v>
      </c>
      <c r="L11" s="143" t="b">
        <v>0</v>
      </c>
      <c r="M11" s="143" t="b">
        <f t="shared" si="2"/>
        <v>0</v>
      </c>
      <c r="N11" s="143">
        <f t="shared" si="5"/>
        <v>0</v>
      </c>
    </row>
    <row r="12" spans="1:14" x14ac:dyDescent="0.25">
      <c r="A12" s="109"/>
      <c r="C12" s="144"/>
      <c r="D12" s="142"/>
      <c r="E12" s="144"/>
      <c r="F12" s="141"/>
      <c r="G12" s="141"/>
      <c r="H12" s="142"/>
      <c r="I12" s="142"/>
      <c r="J12" s="143"/>
      <c r="K12" s="143"/>
      <c r="L12" s="143"/>
      <c r="M12" s="143"/>
      <c r="N12" s="143"/>
    </row>
    <row r="13" spans="1:14" ht="18" customHeight="1" x14ac:dyDescent="0.25">
      <c r="A13" s="108" t="s">
        <v>230</v>
      </c>
      <c r="B13" s="3">
        <v>100</v>
      </c>
      <c r="C13" s="106"/>
      <c r="D13" s="106"/>
      <c r="E13" s="106"/>
      <c r="F13" s="141" t="b">
        <v>0</v>
      </c>
      <c r="G13" s="141" t="b">
        <f t="shared" si="0"/>
        <v>0</v>
      </c>
      <c r="H13" s="142">
        <f t="shared" si="3"/>
        <v>0</v>
      </c>
      <c r="I13" s="142" t="b">
        <v>0</v>
      </c>
      <c r="J13" s="143" t="b">
        <f t="shared" si="1"/>
        <v>0</v>
      </c>
      <c r="K13" s="143">
        <f t="shared" si="4"/>
        <v>0</v>
      </c>
      <c r="L13" s="143" t="b">
        <v>0</v>
      </c>
      <c r="M13" s="143" t="b">
        <f t="shared" si="2"/>
        <v>0</v>
      </c>
      <c r="N13" s="143">
        <f t="shared" si="5"/>
        <v>0</v>
      </c>
    </row>
    <row r="14" spans="1:14" ht="28.9" customHeight="1" x14ac:dyDescent="0.25">
      <c r="A14" s="108" t="s">
        <v>231</v>
      </c>
      <c r="B14" s="3">
        <v>80</v>
      </c>
      <c r="C14" s="106"/>
      <c r="D14" s="106"/>
      <c r="E14" s="106"/>
      <c r="F14" s="141" t="b">
        <v>0</v>
      </c>
      <c r="G14" s="141" t="b">
        <f t="shared" si="0"/>
        <v>0</v>
      </c>
      <c r="H14" s="142">
        <f t="shared" si="3"/>
        <v>0</v>
      </c>
      <c r="I14" s="142" t="b">
        <v>0</v>
      </c>
      <c r="J14" s="143" t="b">
        <f t="shared" si="1"/>
        <v>0</v>
      </c>
      <c r="K14" s="143">
        <f t="shared" si="4"/>
        <v>0</v>
      </c>
      <c r="L14" s="143" t="b">
        <v>0</v>
      </c>
      <c r="M14" s="143" t="b">
        <f t="shared" si="2"/>
        <v>0</v>
      </c>
      <c r="N14" s="143">
        <f t="shared" si="5"/>
        <v>0</v>
      </c>
    </row>
    <row r="15" spans="1:14" ht="19.149999999999999" customHeight="1" x14ac:dyDescent="0.25">
      <c r="A15" s="108" t="s">
        <v>232</v>
      </c>
      <c r="B15" s="3">
        <v>60</v>
      </c>
      <c r="C15" s="106"/>
      <c r="D15" s="106"/>
      <c r="E15" s="106"/>
      <c r="F15" s="141" t="b">
        <v>0</v>
      </c>
      <c r="G15" s="141" t="b">
        <f t="shared" si="0"/>
        <v>0</v>
      </c>
      <c r="H15" s="142">
        <f t="shared" si="3"/>
        <v>0</v>
      </c>
      <c r="I15" s="142" t="b">
        <v>0</v>
      </c>
      <c r="J15" s="143" t="b">
        <f t="shared" si="1"/>
        <v>0</v>
      </c>
      <c r="K15" s="143">
        <f t="shared" si="4"/>
        <v>0</v>
      </c>
      <c r="L15" s="143" t="b">
        <v>0</v>
      </c>
      <c r="M15" s="143" t="b">
        <f t="shared" si="2"/>
        <v>0</v>
      </c>
      <c r="N15" s="143">
        <f t="shared" si="5"/>
        <v>0</v>
      </c>
    </row>
    <row r="16" spans="1:14" x14ac:dyDescent="0.25">
      <c r="A16" s="108"/>
      <c r="C16" s="144"/>
      <c r="D16" s="144"/>
      <c r="E16" s="144"/>
      <c r="F16" s="141"/>
      <c r="G16" s="141"/>
      <c r="H16" s="142"/>
      <c r="I16" s="142"/>
      <c r="J16" s="143"/>
      <c r="K16" s="143"/>
      <c r="L16" s="143"/>
      <c r="M16" s="143"/>
      <c r="N16" s="143"/>
    </row>
    <row r="17" spans="1:14" ht="31.5" x14ac:dyDescent="0.25">
      <c r="A17" s="108" t="s">
        <v>233</v>
      </c>
      <c r="B17" s="3">
        <v>100</v>
      </c>
      <c r="C17" s="106"/>
      <c r="D17" s="106"/>
      <c r="E17" s="106"/>
      <c r="F17" s="141" t="b">
        <v>0</v>
      </c>
      <c r="G17" s="141" t="b">
        <f t="shared" si="0"/>
        <v>0</v>
      </c>
      <c r="H17" s="142">
        <f t="shared" si="3"/>
        <v>0</v>
      </c>
      <c r="I17" s="142" t="b">
        <v>0</v>
      </c>
      <c r="J17" s="143" t="b">
        <f t="shared" si="1"/>
        <v>0</v>
      </c>
      <c r="K17" s="143">
        <f t="shared" si="4"/>
        <v>0</v>
      </c>
      <c r="L17" s="143" t="b">
        <v>0</v>
      </c>
      <c r="M17" s="143" t="b">
        <f t="shared" si="2"/>
        <v>0</v>
      </c>
      <c r="N17" s="143">
        <f t="shared" si="5"/>
        <v>0</v>
      </c>
    </row>
    <row r="18" spans="1:14" ht="31.5" x14ac:dyDescent="0.25">
      <c r="A18" s="108" t="s">
        <v>234</v>
      </c>
      <c r="B18" s="3">
        <v>80</v>
      </c>
      <c r="C18" s="106"/>
      <c r="D18" s="106"/>
      <c r="E18" s="106"/>
      <c r="F18" s="141" t="b">
        <v>0</v>
      </c>
      <c r="G18" s="141" t="b">
        <f t="shared" si="0"/>
        <v>0</v>
      </c>
      <c r="H18" s="142">
        <f t="shared" si="3"/>
        <v>0</v>
      </c>
      <c r="I18" s="142" t="b">
        <v>0</v>
      </c>
      <c r="J18" s="143" t="b">
        <f t="shared" si="1"/>
        <v>0</v>
      </c>
      <c r="K18" s="143">
        <f t="shared" si="4"/>
        <v>0</v>
      </c>
      <c r="L18" s="143" t="b">
        <v>0</v>
      </c>
      <c r="M18" s="143" t="b">
        <f t="shared" si="2"/>
        <v>0</v>
      </c>
      <c r="N18" s="143">
        <f t="shared" si="5"/>
        <v>0</v>
      </c>
    </row>
    <row r="19" spans="1:14" ht="31.5" x14ac:dyDescent="0.25">
      <c r="A19" s="108" t="s">
        <v>235</v>
      </c>
      <c r="B19" s="3">
        <v>60</v>
      </c>
      <c r="C19" s="106"/>
      <c r="D19" s="106"/>
      <c r="E19" s="106"/>
      <c r="F19" s="141" t="b">
        <v>0</v>
      </c>
      <c r="G19" s="141" t="b">
        <f t="shared" si="0"/>
        <v>0</v>
      </c>
      <c r="H19" s="142">
        <f t="shared" si="3"/>
        <v>0</v>
      </c>
      <c r="I19" s="142" t="b">
        <v>0</v>
      </c>
      <c r="J19" s="143" t="b">
        <f t="shared" si="1"/>
        <v>0</v>
      </c>
      <c r="K19" s="143">
        <f t="shared" si="4"/>
        <v>0</v>
      </c>
      <c r="L19" s="143" t="b">
        <v>0</v>
      </c>
      <c r="M19" s="143" t="b">
        <f t="shared" si="2"/>
        <v>0</v>
      </c>
      <c r="N19" s="143">
        <f t="shared" si="5"/>
        <v>0</v>
      </c>
    </row>
  </sheetData>
  <sheetProtection algorithmName="SHA-512" hashValue="RqCgXI4ypQji45C9JoMD/NQBz98I6J1HJcwP+GaGPRoWkwUsFLwB4lts7QtGj1cWRgH4ItMrzlGVzM3awvtlJQ==" saltValue="tqNtmHIYLVYGiAR8PiOu3g==" spinCount="100000" sheet="1" objects="1" scenarios="1"/>
  <protectedRanges>
    <protectedRange sqref="C13:E15" name="Plage16"/>
  </protectedRanges>
  <mergeCells count="4">
    <mergeCell ref="C2:D2"/>
    <mergeCell ref="C3:D3"/>
    <mergeCell ref="C4:E4"/>
    <mergeCell ref="C5:E5"/>
  </mergeCells>
  <printOptions horizontalCentered="1" verticalCentered="1"/>
  <pageMargins left="0.31496062992125984" right="0.31496062992125984" top="0.74803149606299213" bottom="0.74803149606299213" header="0.31496062992125984" footer="0.31496062992125984"/>
  <pageSetup paperSize="9" orientation="landscape" r:id="rId1"/>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400050</xdr:colOff>
                    <xdr:row>7</xdr:row>
                    <xdr:rowOff>209550</xdr:rowOff>
                  </from>
                  <to>
                    <xdr:col>2</xdr:col>
                    <xdr:colOff>704850</xdr:colOff>
                    <xdr:row>9</xdr:row>
                    <xdr:rowOff>19050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381000</xdr:colOff>
                    <xdr:row>13</xdr:row>
                    <xdr:rowOff>95250</xdr:rowOff>
                  </from>
                  <to>
                    <xdr:col>2</xdr:col>
                    <xdr:colOff>685800</xdr:colOff>
                    <xdr:row>13</xdr:row>
                    <xdr:rowOff>295275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400050</xdr:colOff>
                    <xdr:row>7</xdr:row>
                    <xdr:rowOff>209550</xdr:rowOff>
                  </from>
                  <to>
                    <xdr:col>2</xdr:col>
                    <xdr:colOff>704850</xdr:colOff>
                    <xdr:row>9</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400050</xdr:colOff>
                    <xdr:row>8</xdr:row>
                    <xdr:rowOff>209550</xdr:rowOff>
                  </from>
                  <to>
                    <xdr:col>2</xdr:col>
                    <xdr:colOff>704850</xdr:colOff>
                    <xdr:row>10</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400050</xdr:colOff>
                    <xdr:row>8</xdr:row>
                    <xdr:rowOff>209550</xdr:rowOff>
                  </from>
                  <to>
                    <xdr:col>2</xdr:col>
                    <xdr:colOff>704850</xdr:colOff>
                    <xdr:row>10</xdr:row>
                    <xdr:rowOff>19050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400050</xdr:colOff>
                    <xdr:row>9</xdr:row>
                    <xdr:rowOff>209550</xdr:rowOff>
                  </from>
                  <to>
                    <xdr:col>2</xdr:col>
                    <xdr:colOff>704850</xdr:colOff>
                    <xdr:row>11</xdr:row>
                    <xdr:rowOff>19050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400050</xdr:colOff>
                    <xdr:row>9</xdr:row>
                    <xdr:rowOff>209550</xdr:rowOff>
                  </from>
                  <to>
                    <xdr:col>2</xdr:col>
                    <xdr:colOff>704850</xdr:colOff>
                    <xdr:row>11</xdr:row>
                    <xdr:rowOff>19050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3</xdr:col>
                    <xdr:colOff>400050</xdr:colOff>
                    <xdr:row>7</xdr:row>
                    <xdr:rowOff>209550</xdr:rowOff>
                  </from>
                  <to>
                    <xdr:col>3</xdr:col>
                    <xdr:colOff>704850</xdr:colOff>
                    <xdr:row>9</xdr:row>
                    <xdr:rowOff>19050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3</xdr:col>
                    <xdr:colOff>400050</xdr:colOff>
                    <xdr:row>7</xdr:row>
                    <xdr:rowOff>209550</xdr:rowOff>
                  </from>
                  <to>
                    <xdr:col>3</xdr:col>
                    <xdr:colOff>704850</xdr:colOff>
                    <xdr:row>9</xdr:row>
                    <xdr:rowOff>19050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3</xdr:col>
                    <xdr:colOff>400050</xdr:colOff>
                    <xdr:row>8</xdr:row>
                    <xdr:rowOff>209550</xdr:rowOff>
                  </from>
                  <to>
                    <xdr:col>3</xdr:col>
                    <xdr:colOff>704850</xdr:colOff>
                    <xdr:row>10</xdr:row>
                    <xdr:rowOff>19050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3</xdr:col>
                    <xdr:colOff>400050</xdr:colOff>
                    <xdr:row>8</xdr:row>
                    <xdr:rowOff>209550</xdr:rowOff>
                  </from>
                  <to>
                    <xdr:col>3</xdr:col>
                    <xdr:colOff>704850</xdr:colOff>
                    <xdr:row>10</xdr:row>
                    <xdr:rowOff>19050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3</xdr:col>
                    <xdr:colOff>400050</xdr:colOff>
                    <xdr:row>9</xdr:row>
                    <xdr:rowOff>209550</xdr:rowOff>
                  </from>
                  <to>
                    <xdr:col>3</xdr:col>
                    <xdr:colOff>704850</xdr:colOff>
                    <xdr:row>11</xdr:row>
                    <xdr:rowOff>19050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3</xdr:col>
                    <xdr:colOff>400050</xdr:colOff>
                    <xdr:row>9</xdr:row>
                    <xdr:rowOff>209550</xdr:rowOff>
                  </from>
                  <to>
                    <xdr:col>3</xdr:col>
                    <xdr:colOff>704850</xdr:colOff>
                    <xdr:row>11</xdr:row>
                    <xdr:rowOff>19050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4</xdr:col>
                    <xdr:colOff>400050</xdr:colOff>
                    <xdr:row>7</xdr:row>
                    <xdr:rowOff>209550</xdr:rowOff>
                  </from>
                  <to>
                    <xdr:col>4</xdr:col>
                    <xdr:colOff>704850</xdr:colOff>
                    <xdr:row>9</xdr:row>
                    <xdr:rowOff>19050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4</xdr:col>
                    <xdr:colOff>400050</xdr:colOff>
                    <xdr:row>7</xdr:row>
                    <xdr:rowOff>209550</xdr:rowOff>
                  </from>
                  <to>
                    <xdr:col>4</xdr:col>
                    <xdr:colOff>704850</xdr:colOff>
                    <xdr:row>9</xdr:row>
                    <xdr:rowOff>19050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4</xdr:col>
                    <xdr:colOff>400050</xdr:colOff>
                    <xdr:row>8</xdr:row>
                    <xdr:rowOff>209550</xdr:rowOff>
                  </from>
                  <to>
                    <xdr:col>4</xdr:col>
                    <xdr:colOff>704850</xdr:colOff>
                    <xdr:row>10</xdr:row>
                    <xdr:rowOff>19050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4</xdr:col>
                    <xdr:colOff>400050</xdr:colOff>
                    <xdr:row>8</xdr:row>
                    <xdr:rowOff>209550</xdr:rowOff>
                  </from>
                  <to>
                    <xdr:col>4</xdr:col>
                    <xdr:colOff>704850</xdr:colOff>
                    <xdr:row>10</xdr:row>
                    <xdr:rowOff>19050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4</xdr:col>
                    <xdr:colOff>400050</xdr:colOff>
                    <xdr:row>9</xdr:row>
                    <xdr:rowOff>209550</xdr:rowOff>
                  </from>
                  <to>
                    <xdr:col>4</xdr:col>
                    <xdr:colOff>704850</xdr:colOff>
                    <xdr:row>11</xdr:row>
                    <xdr:rowOff>19050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4</xdr:col>
                    <xdr:colOff>400050</xdr:colOff>
                    <xdr:row>9</xdr:row>
                    <xdr:rowOff>209550</xdr:rowOff>
                  </from>
                  <to>
                    <xdr:col>4</xdr:col>
                    <xdr:colOff>704850</xdr:colOff>
                    <xdr:row>11</xdr:row>
                    <xdr:rowOff>19050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2</xdr:col>
                    <xdr:colOff>400050</xdr:colOff>
                    <xdr:row>16</xdr:row>
                    <xdr:rowOff>104775</xdr:rowOff>
                  </from>
                  <to>
                    <xdr:col>2</xdr:col>
                    <xdr:colOff>704850</xdr:colOff>
                    <xdr:row>16</xdr:row>
                    <xdr:rowOff>304800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2</xdr:col>
                    <xdr:colOff>400050</xdr:colOff>
                    <xdr:row>16</xdr:row>
                    <xdr:rowOff>104775</xdr:rowOff>
                  </from>
                  <to>
                    <xdr:col>2</xdr:col>
                    <xdr:colOff>704850</xdr:colOff>
                    <xdr:row>16</xdr:row>
                    <xdr:rowOff>304800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2</xdr:col>
                    <xdr:colOff>400050</xdr:colOff>
                    <xdr:row>17</xdr:row>
                    <xdr:rowOff>104775</xdr:rowOff>
                  </from>
                  <to>
                    <xdr:col>2</xdr:col>
                    <xdr:colOff>704850</xdr:colOff>
                    <xdr:row>17</xdr:row>
                    <xdr:rowOff>304800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2</xdr:col>
                    <xdr:colOff>400050</xdr:colOff>
                    <xdr:row>17</xdr:row>
                    <xdr:rowOff>104775</xdr:rowOff>
                  </from>
                  <to>
                    <xdr:col>2</xdr:col>
                    <xdr:colOff>704850</xdr:colOff>
                    <xdr:row>17</xdr:row>
                    <xdr:rowOff>304800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2</xdr:col>
                    <xdr:colOff>400050</xdr:colOff>
                    <xdr:row>18</xdr:row>
                    <xdr:rowOff>104775</xdr:rowOff>
                  </from>
                  <to>
                    <xdr:col>2</xdr:col>
                    <xdr:colOff>704850</xdr:colOff>
                    <xdr:row>18</xdr:row>
                    <xdr:rowOff>304800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2</xdr:col>
                    <xdr:colOff>400050</xdr:colOff>
                    <xdr:row>18</xdr:row>
                    <xdr:rowOff>104775</xdr:rowOff>
                  </from>
                  <to>
                    <xdr:col>2</xdr:col>
                    <xdr:colOff>704850</xdr:colOff>
                    <xdr:row>18</xdr:row>
                    <xdr:rowOff>304800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3</xdr:col>
                    <xdr:colOff>400050</xdr:colOff>
                    <xdr:row>16</xdr:row>
                    <xdr:rowOff>104775</xdr:rowOff>
                  </from>
                  <to>
                    <xdr:col>3</xdr:col>
                    <xdr:colOff>704850</xdr:colOff>
                    <xdr:row>16</xdr:row>
                    <xdr:rowOff>304800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3</xdr:col>
                    <xdr:colOff>400050</xdr:colOff>
                    <xdr:row>16</xdr:row>
                    <xdr:rowOff>104775</xdr:rowOff>
                  </from>
                  <to>
                    <xdr:col>3</xdr:col>
                    <xdr:colOff>704850</xdr:colOff>
                    <xdr:row>16</xdr:row>
                    <xdr:rowOff>304800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3</xdr:col>
                    <xdr:colOff>400050</xdr:colOff>
                    <xdr:row>17</xdr:row>
                    <xdr:rowOff>104775</xdr:rowOff>
                  </from>
                  <to>
                    <xdr:col>3</xdr:col>
                    <xdr:colOff>704850</xdr:colOff>
                    <xdr:row>17</xdr:row>
                    <xdr:rowOff>304800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3</xdr:col>
                    <xdr:colOff>400050</xdr:colOff>
                    <xdr:row>17</xdr:row>
                    <xdr:rowOff>104775</xdr:rowOff>
                  </from>
                  <to>
                    <xdr:col>3</xdr:col>
                    <xdr:colOff>704850</xdr:colOff>
                    <xdr:row>17</xdr:row>
                    <xdr:rowOff>304800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3</xdr:col>
                    <xdr:colOff>400050</xdr:colOff>
                    <xdr:row>18</xdr:row>
                    <xdr:rowOff>104775</xdr:rowOff>
                  </from>
                  <to>
                    <xdr:col>3</xdr:col>
                    <xdr:colOff>704850</xdr:colOff>
                    <xdr:row>18</xdr:row>
                    <xdr:rowOff>304800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3</xdr:col>
                    <xdr:colOff>400050</xdr:colOff>
                    <xdr:row>18</xdr:row>
                    <xdr:rowOff>104775</xdr:rowOff>
                  </from>
                  <to>
                    <xdr:col>3</xdr:col>
                    <xdr:colOff>704850</xdr:colOff>
                    <xdr:row>18</xdr:row>
                    <xdr:rowOff>304800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4</xdr:col>
                    <xdr:colOff>400050</xdr:colOff>
                    <xdr:row>16</xdr:row>
                    <xdr:rowOff>104775</xdr:rowOff>
                  </from>
                  <to>
                    <xdr:col>4</xdr:col>
                    <xdr:colOff>704850</xdr:colOff>
                    <xdr:row>16</xdr:row>
                    <xdr:rowOff>304800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4</xdr:col>
                    <xdr:colOff>400050</xdr:colOff>
                    <xdr:row>16</xdr:row>
                    <xdr:rowOff>104775</xdr:rowOff>
                  </from>
                  <to>
                    <xdr:col>4</xdr:col>
                    <xdr:colOff>704850</xdr:colOff>
                    <xdr:row>16</xdr:row>
                    <xdr:rowOff>304800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4</xdr:col>
                    <xdr:colOff>400050</xdr:colOff>
                    <xdr:row>17</xdr:row>
                    <xdr:rowOff>104775</xdr:rowOff>
                  </from>
                  <to>
                    <xdr:col>4</xdr:col>
                    <xdr:colOff>704850</xdr:colOff>
                    <xdr:row>17</xdr:row>
                    <xdr:rowOff>304800</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4</xdr:col>
                    <xdr:colOff>400050</xdr:colOff>
                    <xdr:row>17</xdr:row>
                    <xdr:rowOff>104775</xdr:rowOff>
                  </from>
                  <to>
                    <xdr:col>4</xdr:col>
                    <xdr:colOff>704850</xdr:colOff>
                    <xdr:row>17</xdr:row>
                    <xdr:rowOff>304800</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from>
                    <xdr:col>4</xdr:col>
                    <xdr:colOff>400050</xdr:colOff>
                    <xdr:row>18</xdr:row>
                    <xdr:rowOff>104775</xdr:rowOff>
                  </from>
                  <to>
                    <xdr:col>4</xdr:col>
                    <xdr:colOff>704850</xdr:colOff>
                    <xdr:row>18</xdr:row>
                    <xdr:rowOff>304800</xdr:rowOff>
                  </to>
                </anchor>
              </controlPr>
            </control>
          </mc:Choice>
        </mc:AlternateContent>
        <mc:AlternateContent xmlns:mc="http://schemas.openxmlformats.org/markup-compatibility/2006">
          <mc:Choice Requires="x14">
            <control shapeId="7206" r:id="rId40" name="Check Box 38">
              <controlPr defaultSize="0" autoFill="0" autoLine="0" autoPict="0">
                <anchor moveWithCells="1">
                  <from>
                    <xdr:col>4</xdr:col>
                    <xdr:colOff>400050</xdr:colOff>
                    <xdr:row>18</xdr:row>
                    <xdr:rowOff>104775</xdr:rowOff>
                  </from>
                  <to>
                    <xdr:col>4</xdr:col>
                    <xdr:colOff>704850</xdr:colOff>
                    <xdr:row>18</xdr:row>
                    <xdr:rowOff>304800</xdr:rowOff>
                  </to>
                </anchor>
              </controlPr>
            </control>
          </mc:Choice>
        </mc:AlternateContent>
        <mc:AlternateContent xmlns:mc="http://schemas.openxmlformats.org/markup-compatibility/2006">
          <mc:Choice Requires="x14">
            <control shapeId="7207" r:id="rId41" name="Check Box 39">
              <controlPr defaultSize="0" autoFill="0" autoLine="0" autoPict="0">
                <anchor moveWithCells="1">
                  <from>
                    <xdr:col>2</xdr:col>
                    <xdr:colOff>381000</xdr:colOff>
                    <xdr:row>12</xdr:row>
                    <xdr:rowOff>19050</xdr:rowOff>
                  </from>
                  <to>
                    <xdr:col>2</xdr:col>
                    <xdr:colOff>685800</xdr:colOff>
                    <xdr:row>12</xdr:row>
                    <xdr:rowOff>219075</xdr:rowOff>
                  </to>
                </anchor>
              </controlPr>
            </control>
          </mc:Choice>
        </mc:AlternateContent>
        <mc:AlternateContent xmlns:mc="http://schemas.openxmlformats.org/markup-compatibility/2006">
          <mc:Choice Requires="x14">
            <control shapeId="7208" r:id="rId42" name="Check Box 40">
              <controlPr defaultSize="0" autoFill="0" autoLine="0" autoPict="0">
                <anchor moveWithCells="1">
                  <from>
                    <xdr:col>3</xdr:col>
                    <xdr:colOff>381000</xdr:colOff>
                    <xdr:row>12</xdr:row>
                    <xdr:rowOff>19050</xdr:rowOff>
                  </from>
                  <to>
                    <xdr:col>3</xdr:col>
                    <xdr:colOff>685800</xdr:colOff>
                    <xdr:row>12</xdr:row>
                    <xdr:rowOff>219075</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4</xdr:col>
                    <xdr:colOff>381000</xdr:colOff>
                    <xdr:row>12</xdr:row>
                    <xdr:rowOff>19050</xdr:rowOff>
                  </from>
                  <to>
                    <xdr:col>4</xdr:col>
                    <xdr:colOff>685800</xdr:colOff>
                    <xdr:row>12</xdr:row>
                    <xdr:rowOff>219075</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4</xdr:col>
                    <xdr:colOff>381000</xdr:colOff>
                    <xdr:row>14</xdr:row>
                    <xdr:rowOff>19050</xdr:rowOff>
                  </from>
                  <to>
                    <xdr:col>4</xdr:col>
                    <xdr:colOff>685800</xdr:colOff>
                    <xdr:row>14</xdr:row>
                    <xdr:rowOff>219075</xdr:rowOff>
                  </to>
                </anchor>
              </controlPr>
            </control>
          </mc:Choice>
        </mc:AlternateContent>
        <mc:AlternateContent xmlns:mc="http://schemas.openxmlformats.org/markup-compatibility/2006">
          <mc:Choice Requires="x14">
            <control shapeId="7211" r:id="rId45" name="Check Box 43">
              <controlPr defaultSize="0" autoFill="0" autoLine="0" autoPict="0">
                <anchor moveWithCells="1">
                  <from>
                    <xdr:col>2</xdr:col>
                    <xdr:colOff>381000</xdr:colOff>
                    <xdr:row>14</xdr:row>
                    <xdr:rowOff>19050</xdr:rowOff>
                  </from>
                  <to>
                    <xdr:col>2</xdr:col>
                    <xdr:colOff>685800</xdr:colOff>
                    <xdr:row>14</xdr:row>
                    <xdr:rowOff>219075</xdr:rowOff>
                  </to>
                </anchor>
              </controlPr>
            </control>
          </mc:Choice>
        </mc:AlternateContent>
        <mc:AlternateContent xmlns:mc="http://schemas.openxmlformats.org/markup-compatibility/2006">
          <mc:Choice Requires="x14">
            <control shapeId="7212" r:id="rId46" name="Check Box 44">
              <controlPr defaultSize="0" autoFill="0" autoLine="0" autoPict="0">
                <anchor moveWithCells="1">
                  <from>
                    <xdr:col>3</xdr:col>
                    <xdr:colOff>381000</xdr:colOff>
                    <xdr:row>14</xdr:row>
                    <xdr:rowOff>19050</xdr:rowOff>
                  </from>
                  <to>
                    <xdr:col>3</xdr:col>
                    <xdr:colOff>685800</xdr:colOff>
                    <xdr:row>14</xdr:row>
                    <xdr:rowOff>219075</xdr:rowOff>
                  </to>
                </anchor>
              </controlPr>
            </control>
          </mc:Choice>
        </mc:AlternateContent>
        <mc:AlternateContent xmlns:mc="http://schemas.openxmlformats.org/markup-compatibility/2006">
          <mc:Choice Requires="x14">
            <control shapeId="7213" r:id="rId47" name="Check Box 45">
              <controlPr defaultSize="0" autoFill="0" autoLine="0" autoPict="0">
                <anchor moveWithCells="1">
                  <from>
                    <xdr:col>3</xdr:col>
                    <xdr:colOff>381000</xdr:colOff>
                    <xdr:row>13</xdr:row>
                    <xdr:rowOff>95250</xdr:rowOff>
                  </from>
                  <to>
                    <xdr:col>3</xdr:col>
                    <xdr:colOff>685800</xdr:colOff>
                    <xdr:row>13</xdr:row>
                    <xdr:rowOff>295275</xdr:rowOff>
                  </to>
                </anchor>
              </controlPr>
            </control>
          </mc:Choice>
        </mc:AlternateContent>
        <mc:AlternateContent xmlns:mc="http://schemas.openxmlformats.org/markup-compatibility/2006">
          <mc:Choice Requires="x14">
            <control shapeId="7214" r:id="rId48" name="Check Box 46">
              <controlPr defaultSize="0" autoFill="0" autoLine="0" autoPict="0">
                <anchor moveWithCells="1">
                  <from>
                    <xdr:col>4</xdr:col>
                    <xdr:colOff>381000</xdr:colOff>
                    <xdr:row>13</xdr:row>
                    <xdr:rowOff>95250</xdr:rowOff>
                  </from>
                  <to>
                    <xdr:col>4</xdr:col>
                    <xdr:colOff>685800</xdr:colOff>
                    <xdr:row>13</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52A4-3AE0-4369-8D52-0B1E8B2AEACE}">
  <sheetPr codeName="Feuil8">
    <tabColor rgb="FFC0C0C0"/>
  </sheetPr>
  <dimension ref="A1:N26"/>
  <sheetViews>
    <sheetView showGridLines="0" showRowColHeaders="0" topLeftCell="A7" zoomScaleNormal="100" workbookViewId="0">
      <selection activeCellId="11" sqref="A27:XFD1048576 F24:XFD26 A24:B26 F21:XFD23 A21:B23 A20:XFD20 F14:XFD19 A14:B19 A13:XFD13 F7:XFD12 A7:B12 A1:XFD6"/>
    </sheetView>
  </sheetViews>
  <sheetFormatPr baseColWidth="10" defaultColWidth="10.625" defaultRowHeight="15" x14ac:dyDescent="0.2"/>
  <cols>
    <col min="1" max="1" width="81.75" style="16" customWidth="1"/>
    <col min="2" max="2" width="9.625" style="13" bestFit="1" customWidth="1"/>
    <col min="3" max="5" width="12.625" style="13" customWidth="1"/>
    <col min="6" max="6" width="10.75" style="17" hidden="1" customWidth="1"/>
    <col min="7" max="8" width="15.75" style="13" hidden="1" customWidth="1"/>
    <col min="9" max="9" width="16.625" style="13" hidden="1" customWidth="1"/>
    <col min="10" max="14" width="10.625" style="9" hidden="1" customWidth="1"/>
    <col min="15" max="16384" width="10.625" style="9"/>
  </cols>
  <sheetData>
    <row r="1" spans="1:14" ht="61.15" customHeight="1" x14ac:dyDescent="0.25">
      <c r="B1" s="32" t="s">
        <v>93</v>
      </c>
      <c r="D1" s="8"/>
      <c r="E1" s="8"/>
      <c r="F1" s="33"/>
      <c r="G1" s="8"/>
      <c r="H1" s="8"/>
      <c r="I1" s="8"/>
      <c r="J1" s="8"/>
    </row>
    <row r="2" spans="1:14" ht="15.75" x14ac:dyDescent="0.25">
      <c r="A2" s="31"/>
      <c r="B2" s="43" t="s">
        <v>94</v>
      </c>
      <c r="C2" s="177">
        <f>'Part 1 (1-3)'!C2</f>
        <v>0</v>
      </c>
      <c r="D2" s="177"/>
      <c r="E2" s="44" t="s">
        <v>123</v>
      </c>
      <c r="G2" s="12"/>
      <c r="H2" s="12"/>
      <c r="I2" s="12"/>
      <c r="J2" s="8"/>
    </row>
    <row r="3" spans="1:14" ht="15.75" x14ac:dyDescent="0.25">
      <c r="A3" s="28"/>
      <c r="B3" s="45" t="s">
        <v>95</v>
      </c>
      <c r="C3" s="178">
        <f>'Part 1 (1-3)'!C3</f>
        <v>0</v>
      </c>
      <c r="D3" s="178"/>
      <c r="E3" s="46"/>
      <c r="F3" s="26"/>
      <c r="G3" s="12"/>
      <c r="H3" s="12"/>
      <c r="I3" s="12"/>
      <c r="J3" s="8"/>
    </row>
    <row r="4" spans="1:14" ht="15.75" x14ac:dyDescent="0.25">
      <c r="A4" s="28"/>
      <c r="B4" s="45" t="s">
        <v>96</v>
      </c>
      <c r="C4" s="178">
        <f>'Part 1 (1-3)'!C4</f>
        <v>0</v>
      </c>
      <c r="D4" s="178"/>
      <c r="E4" s="179"/>
      <c r="F4" s="26"/>
      <c r="G4" s="12"/>
      <c r="H4" s="12"/>
      <c r="I4" s="12"/>
      <c r="J4" s="8"/>
    </row>
    <row r="5" spans="1:14" ht="15.75" x14ac:dyDescent="0.25">
      <c r="A5" s="27"/>
      <c r="B5" s="47" t="s">
        <v>97</v>
      </c>
      <c r="C5" s="180">
        <f>'Part 1 (1-3)'!C5</f>
        <v>0</v>
      </c>
      <c r="D5" s="180"/>
      <c r="E5" s="181"/>
      <c r="F5" s="26"/>
      <c r="G5" s="12"/>
      <c r="H5" s="12"/>
      <c r="I5" s="12"/>
      <c r="J5" s="8"/>
    </row>
    <row r="6" spans="1:14" s="65" customFormat="1" ht="15.75" x14ac:dyDescent="0.25">
      <c r="A6" s="120" t="s">
        <v>110</v>
      </c>
      <c r="B6" s="13"/>
      <c r="C6" s="24" t="s">
        <v>259</v>
      </c>
      <c r="D6" s="24" t="s">
        <v>258</v>
      </c>
      <c r="E6" s="24" t="s">
        <v>99</v>
      </c>
      <c r="F6" s="17"/>
      <c r="G6" s="13"/>
      <c r="H6" s="13"/>
      <c r="I6" s="62"/>
    </row>
    <row r="7" spans="1:14" x14ac:dyDescent="0.2">
      <c r="A7" s="121" t="s">
        <v>53</v>
      </c>
      <c r="B7" s="55">
        <v>100</v>
      </c>
      <c r="C7" s="118"/>
      <c r="D7" s="118"/>
      <c r="E7" s="118"/>
      <c r="F7" s="145" t="b">
        <v>0</v>
      </c>
      <c r="G7" s="145" t="b">
        <f t="shared" ref="G7:G26" si="0">F7</f>
        <v>0</v>
      </c>
      <c r="H7" s="139">
        <f>IF(G7=TRUE,B7,0)</f>
        <v>0</v>
      </c>
      <c r="I7" s="139" t="b">
        <v>0</v>
      </c>
      <c r="J7" s="146" t="b">
        <f t="shared" ref="J7:J26" si="1">I7</f>
        <v>0</v>
      </c>
      <c r="K7" s="146">
        <f>IF(J7=TRUE,B7,0)</f>
        <v>0</v>
      </c>
      <c r="L7" s="146" t="b">
        <v>0</v>
      </c>
      <c r="M7" s="146" t="b">
        <f t="shared" ref="M7:M26" si="2">L7</f>
        <v>0</v>
      </c>
      <c r="N7" s="146">
        <f>IF(M7=TRUE,B7,0)</f>
        <v>0</v>
      </c>
    </row>
    <row r="8" spans="1:14" x14ac:dyDescent="0.2">
      <c r="A8" s="16" t="s">
        <v>28</v>
      </c>
      <c r="B8" s="55">
        <v>80</v>
      </c>
      <c r="C8" s="118"/>
      <c r="D8" s="118"/>
      <c r="E8" s="118"/>
      <c r="F8" s="145" t="b">
        <v>0</v>
      </c>
      <c r="G8" s="145" t="b">
        <f t="shared" si="0"/>
        <v>0</v>
      </c>
      <c r="H8" s="139">
        <f t="shared" ref="H8:H26" si="3">IF(G8=TRUE,B8,0)</f>
        <v>0</v>
      </c>
      <c r="I8" s="139" t="b">
        <v>0</v>
      </c>
      <c r="J8" s="146" t="b">
        <f t="shared" si="1"/>
        <v>0</v>
      </c>
      <c r="K8" s="146">
        <f t="shared" ref="K8:K26" si="4">IF(J8=TRUE,B8,0)</f>
        <v>0</v>
      </c>
      <c r="L8" s="146" t="b">
        <v>0</v>
      </c>
      <c r="M8" s="146" t="b">
        <f t="shared" si="2"/>
        <v>0</v>
      </c>
      <c r="N8" s="146">
        <f t="shared" ref="N8:N26" si="5">IF(M8=TRUE,B8,0)</f>
        <v>0</v>
      </c>
    </row>
    <row r="9" spans="1:14" x14ac:dyDescent="0.2">
      <c r="A9" s="16" t="s">
        <v>29</v>
      </c>
      <c r="B9" s="55">
        <v>60</v>
      </c>
      <c r="C9" s="118"/>
      <c r="D9" s="118"/>
      <c r="E9" s="118"/>
      <c r="F9" s="145" t="b">
        <v>0</v>
      </c>
      <c r="G9" s="145" t="b">
        <f t="shared" si="0"/>
        <v>0</v>
      </c>
      <c r="H9" s="139">
        <f t="shared" si="3"/>
        <v>0</v>
      </c>
      <c r="I9" s="139" t="b">
        <v>0</v>
      </c>
      <c r="J9" s="146" t="b">
        <f t="shared" si="1"/>
        <v>0</v>
      </c>
      <c r="K9" s="146">
        <f t="shared" si="4"/>
        <v>0</v>
      </c>
      <c r="L9" s="146" t="b">
        <v>0</v>
      </c>
      <c r="M9" s="146" t="b">
        <f t="shared" si="2"/>
        <v>0</v>
      </c>
      <c r="N9" s="146">
        <f t="shared" si="5"/>
        <v>0</v>
      </c>
    </row>
    <row r="10" spans="1:14" ht="17.100000000000001" customHeight="1" x14ac:dyDescent="0.2">
      <c r="A10" s="149" t="s">
        <v>43</v>
      </c>
      <c r="B10" s="55">
        <v>40</v>
      </c>
      <c r="C10" s="118"/>
      <c r="D10" s="118"/>
      <c r="E10" s="118"/>
      <c r="F10" s="145" t="b">
        <v>0</v>
      </c>
      <c r="G10" s="145" t="b">
        <f t="shared" si="0"/>
        <v>0</v>
      </c>
      <c r="H10" s="139">
        <f t="shared" si="3"/>
        <v>0</v>
      </c>
      <c r="I10" s="139" t="b">
        <v>0</v>
      </c>
      <c r="J10" s="146" t="b">
        <f t="shared" si="1"/>
        <v>0</v>
      </c>
      <c r="K10" s="146">
        <f t="shared" si="4"/>
        <v>0</v>
      </c>
      <c r="L10" s="146" t="b">
        <v>0</v>
      </c>
      <c r="M10" s="146" t="b">
        <f t="shared" si="2"/>
        <v>0</v>
      </c>
      <c r="N10" s="146">
        <f t="shared" si="5"/>
        <v>0</v>
      </c>
    </row>
    <row r="11" spans="1:14" ht="16.149999999999999" customHeight="1" x14ac:dyDescent="0.2">
      <c r="A11" s="16" t="s">
        <v>44</v>
      </c>
      <c r="B11" s="55">
        <v>20</v>
      </c>
      <c r="C11" s="118"/>
      <c r="D11" s="118"/>
      <c r="E11" s="118"/>
      <c r="F11" s="145" t="b">
        <v>0</v>
      </c>
      <c r="G11" s="145" t="b">
        <f t="shared" si="0"/>
        <v>0</v>
      </c>
      <c r="H11" s="139">
        <f t="shared" si="3"/>
        <v>0</v>
      </c>
      <c r="I11" s="139" t="b">
        <v>0</v>
      </c>
      <c r="J11" s="146" t="b">
        <f t="shared" si="1"/>
        <v>0</v>
      </c>
      <c r="K11" s="146">
        <f t="shared" si="4"/>
        <v>0</v>
      </c>
      <c r="L11" s="146" t="b">
        <v>0</v>
      </c>
      <c r="M11" s="146" t="b">
        <f t="shared" si="2"/>
        <v>0</v>
      </c>
      <c r="N11" s="146">
        <f t="shared" si="5"/>
        <v>0</v>
      </c>
    </row>
    <row r="12" spans="1:14" x14ac:dyDescent="0.2">
      <c r="A12" s="16" t="s">
        <v>59</v>
      </c>
      <c r="B12" s="55">
        <v>0</v>
      </c>
      <c r="C12" s="118"/>
      <c r="D12" s="118"/>
      <c r="E12" s="118"/>
      <c r="F12" s="145" t="b">
        <v>0</v>
      </c>
      <c r="G12" s="145" t="b">
        <f t="shared" si="0"/>
        <v>0</v>
      </c>
      <c r="H12" s="139">
        <f t="shared" si="3"/>
        <v>0</v>
      </c>
      <c r="I12" s="139" t="b">
        <v>0</v>
      </c>
      <c r="J12" s="146" t="b">
        <f t="shared" si="1"/>
        <v>0</v>
      </c>
      <c r="K12" s="146">
        <f t="shared" si="4"/>
        <v>0</v>
      </c>
      <c r="L12" s="146" t="b">
        <v>0</v>
      </c>
      <c r="M12" s="146" t="b">
        <f t="shared" si="2"/>
        <v>0</v>
      </c>
      <c r="N12" s="146">
        <f t="shared" si="5"/>
        <v>0</v>
      </c>
    </row>
    <row r="13" spans="1:14" s="65" customFormat="1" ht="15.75" x14ac:dyDescent="0.25">
      <c r="A13" s="120" t="s">
        <v>111</v>
      </c>
      <c r="B13" s="55"/>
      <c r="C13" s="147"/>
      <c r="D13" s="148"/>
      <c r="E13" s="147"/>
      <c r="F13" s="145"/>
      <c r="G13" s="145"/>
      <c r="H13" s="139"/>
      <c r="I13" s="139"/>
      <c r="J13" s="146"/>
      <c r="K13" s="146"/>
      <c r="L13" s="146"/>
      <c r="M13" s="146"/>
      <c r="N13" s="146"/>
    </row>
    <row r="14" spans="1:14" s="65" customFormat="1" x14ac:dyDescent="0.2">
      <c r="A14" s="16" t="s">
        <v>34</v>
      </c>
      <c r="B14" s="55">
        <v>100</v>
      </c>
      <c r="C14" s="118"/>
      <c r="D14" s="118"/>
      <c r="E14" s="118"/>
      <c r="F14" s="145" t="b">
        <v>0</v>
      </c>
      <c r="G14" s="145" t="b">
        <f t="shared" si="0"/>
        <v>0</v>
      </c>
      <c r="H14" s="139">
        <f t="shared" si="3"/>
        <v>0</v>
      </c>
      <c r="I14" s="139" t="b">
        <v>0</v>
      </c>
      <c r="J14" s="146" t="b">
        <f t="shared" si="1"/>
        <v>0</v>
      </c>
      <c r="K14" s="146">
        <f t="shared" si="4"/>
        <v>0</v>
      </c>
      <c r="L14" s="146" t="b">
        <v>0</v>
      </c>
      <c r="M14" s="146" t="b">
        <f t="shared" si="2"/>
        <v>0</v>
      </c>
      <c r="N14" s="146">
        <f t="shared" si="5"/>
        <v>0</v>
      </c>
    </row>
    <row r="15" spans="1:14" s="65" customFormat="1" x14ac:dyDescent="0.2">
      <c r="A15" s="16" t="s">
        <v>21</v>
      </c>
      <c r="B15" s="55">
        <v>80</v>
      </c>
      <c r="C15" s="118"/>
      <c r="D15" s="118"/>
      <c r="E15" s="118"/>
      <c r="F15" s="145" t="b">
        <v>0</v>
      </c>
      <c r="G15" s="145" t="b">
        <f t="shared" si="0"/>
        <v>0</v>
      </c>
      <c r="H15" s="139">
        <f t="shared" si="3"/>
        <v>0</v>
      </c>
      <c r="I15" s="139" t="b">
        <v>0</v>
      </c>
      <c r="J15" s="146" t="b">
        <f t="shared" si="1"/>
        <v>0</v>
      </c>
      <c r="K15" s="146">
        <f t="shared" si="4"/>
        <v>0</v>
      </c>
      <c r="L15" s="146" t="b">
        <v>0</v>
      </c>
      <c r="M15" s="146" t="b">
        <f t="shared" si="2"/>
        <v>0</v>
      </c>
      <c r="N15" s="146">
        <f t="shared" si="5"/>
        <v>0</v>
      </c>
    </row>
    <row r="16" spans="1:14" s="65" customFormat="1" x14ac:dyDescent="0.2">
      <c r="A16" s="16" t="s">
        <v>45</v>
      </c>
      <c r="B16" s="55">
        <v>60</v>
      </c>
      <c r="C16" s="118"/>
      <c r="D16" s="118"/>
      <c r="E16" s="118"/>
      <c r="F16" s="145" t="b">
        <v>0</v>
      </c>
      <c r="G16" s="145" t="b">
        <f t="shared" si="0"/>
        <v>0</v>
      </c>
      <c r="H16" s="139">
        <f t="shared" si="3"/>
        <v>0</v>
      </c>
      <c r="I16" s="139" t="b">
        <v>0</v>
      </c>
      <c r="J16" s="146" t="b">
        <f t="shared" si="1"/>
        <v>0</v>
      </c>
      <c r="K16" s="146">
        <f t="shared" si="4"/>
        <v>0</v>
      </c>
      <c r="L16" s="146" t="b">
        <v>0</v>
      </c>
      <c r="M16" s="146" t="b">
        <f t="shared" si="2"/>
        <v>0</v>
      </c>
      <c r="N16" s="146">
        <f t="shared" si="5"/>
        <v>0</v>
      </c>
    </row>
    <row r="17" spans="1:14" s="65" customFormat="1" x14ac:dyDescent="0.2">
      <c r="A17" s="16" t="s">
        <v>22</v>
      </c>
      <c r="B17" s="55">
        <v>40</v>
      </c>
      <c r="C17" s="118"/>
      <c r="D17" s="118"/>
      <c r="E17" s="118"/>
      <c r="F17" s="145" t="b">
        <v>0</v>
      </c>
      <c r="G17" s="145" t="b">
        <f t="shared" si="0"/>
        <v>0</v>
      </c>
      <c r="H17" s="139">
        <f t="shared" si="3"/>
        <v>0</v>
      </c>
      <c r="I17" s="139" t="b">
        <v>0</v>
      </c>
      <c r="J17" s="146" t="b">
        <f t="shared" si="1"/>
        <v>0</v>
      </c>
      <c r="K17" s="146">
        <f t="shared" si="4"/>
        <v>0</v>
      </c>
      <c r="L17" s="146" t="b">
        <v>0</v>
      </c>
      <c r="M17" s="146" t="b">
        <f t="shared" si="2"/>
        <v>0</v>
      </c>
      <c r="N17" s="146">
        <f t="shared" si="5"/>
        <v>0</v>
      </c>
    </row>
    <row r="18" spans="1:14" x14ac:dyDescent="0.2">
      <c r="A18" s="16" t="s">
        <v>23</v>
      </c>
      <c r="B18" s="55">
        <v>20</v>
      </c>
      <c r="C18" s="118"/>
      <c r="D18" s="118"/>
      <c r="E18" s="118"/>
      <c r="F18" s="145" t="b">
        <v>0</v>
      </c>
      <c r="G18" s="145" t="b">
        <f t="shared" si="0"/>
        <v>0</v>
      </c>
      <c r="H18" s="139">
        <f t="shared" si="3"/>
        <v>0</v>
      </c>
      <c r="I18" s="139" t="b">
        <v>0</v>
      </c>
      <c r="J18" s="146" t="b">
        <f t="shared" si="1"/>
        <v>0</v>
      </c>
      <c r="K18" s="146">
        <f t="shared" si="4"/>
        <v>0</v>
      </c>
      <c r="L18" s="146" t="b">
        <v>0</v>
      </c>
      <c r="M18" s="146" t="b">
        <f t="shared" si="2"/>
        <v>0</v>
      </c>
      <c r="N18" s="146">
        <f t="shared" si="5"/>
        <v>0</v>
      </c>
    </row>
    <row r="19" spans="1:14" x14ac:dyDescent="0.2">
      <c r="A19" s="16" t="s">
        <v>59</v>
      </c>
      <c r="B19" s="55">
        <v>0</v>
      </c>
      <c r="C19" s="118"/>
      <c r="D19" s="118"/>
      <c r="E19" s="118"/>
      <c r="F19" s="145" t="b">
        <v>0</v>
      </c>
      <c r="G19" s="145" t="b">
        <f t="shared" si="0"/>
        <v>0</v>
      </c>
      <c r="H19" s="139">
        <f t="shared" si="3"/>
        <v>0</v>
      </c>
      <c r="I19" s="139" t="b">
        <v>0</v>
      </c>
      <c r="J19" s="146" t="b">
        <f t="shared" si="1"/>
        <v>0</v>
      </c>
      <c r="K19" s="146">
        <f t="shared" si="4"/>
        <v>0</v>
      </c>
      <c r="L19" s="146" t="b">
        <v>0</v>
      </c>
      <c r="M19" s="146" t="b">
        <f t="shared" si="2"/>
        <v>0</v>
      </c>
      <c r="N19" s="146">
        <f t="shared" si="5"/>
        <v>0</v>
      </c>
    </row>
    <row r="20" spans="1:14" s="65" customFormat="1" ht="15.75" x14ac:dyDescent="0.25">
      <c r="A20" s="120" t="s">
        <v>109</v>
      </c>
      <c r="B20" s="55"/>
      <c r="C20" s="147"/>
      <c r="D20" s="137"/>
      <c r="E20" s="137"/>
      <c r="F20" s="145"/>
      <c r="G20" s="145"/>
      <c r="H20" s="139"/>
      <c r="I20" s="139"/>
      <c r="J20" s="146"/>
      <c r="K20" s="146"/>
      <c r="L20" s="146"/>
      <c r="M20" s="146"/>
      <c r="N20" s="146"/>
    </row>
    <row r="21" spans="1:14" s="65" customFormat="1" ht="30" x14ac:dyDescent="0.2">
      <c r="A21" s="16" t="s">
        <v>56</v>
      </c>
      <c r="B21" s="55">
        <v>100</v>
      </c>
      <c r="C21" s="119"/>
      <c r="D21" s="119"/>
      <c r="E21" s="119"/>
      <c r="F21" s="145" t="b">
        <v>0</v>
      </c>
      <c r="G21" s="145" t="b">
        <f t="shared" si="0"/>
        <v>0</v>
      </c>
      <c r="H21" s="139">
        <f t="shared" si="3"/>
        <v>0</v>
      </c>
      <c r="I21" s="139" t="b">
        <v>0</v>
      </c>
      <c r="J21" s="146" t="b">
        <f t="shared" si="1"/>
        <v>0</v>
      </c>
      <c r="K21" s="146">
        <f t="shared" si="4"/>
        <v>0</v>
      </c>
      <c r="L21" s="146" t="b">
        <v>0</v>
      </c>
      <c r="M21" s="146" t="b">
        <f t="shared" si="2"/>
        <v>0</v>
      </c>
      <c r="N21" s="146">
        <f t="shared" si="5"/>
        <v>0</v>
      </c>
    </row>
    <row r="22" spans="1:14" s="65" customFormat="1" ht="30" x14ac:dyDescent="0.2">
      <c r="A22" s="16" t="s">
        <v>57</v>
      </c>
      <c r="B22" s="55">
        <v>80</v>
      </c>
      <c r="C22" s="119"/>
      <c r="D22" s="119"/>
      <c r="E22" s="119"/>
      <c r="F22" s="145" t="b">
        <v>0</v>
      </c>
      <c r="G22" s="145" t="b">
        <f t="shared" si="0"/>
        <v>0</v>
      </c>
      <c r="H22" s="139">
        <f t="shared" si="3"/>
        <v>0</v>
      </c>
      <c r="I22" s="139" t="b">
        <v>0</v>
      </c>
      <c r="J22" s="146" t="b">
        <f t="shared" si="1"/>
        <v>0</v>
      </c>
      <c r="K22" s="146">
        <f t="shared" si="4"/>
        <v>0</v>
      </c>
      <c r="L22" s="146" t="b">
        <v>0</v>
      </c>
      <c r="M22" s="146" t="b">
        <f t="shared" si="2"/>
        <v>0</v>
      </c>
      <c r="N22" s="146">
        <f t="shared" si="5"/>
        <v>0</v>
      </c>
    </row>
    <row r="23" spans="1:14" s="65" customFormat="1" ht="30" x14ac:dyDescent="0.2">
      <c r="A23" s="16" t="s">
        <v>55</v>
      </c>
      <c r="B23" s="55">
        <v>60</v>
      </c>
      <c r="C23" s="119"/>
      <c r="D23" s="119"/>
      <c r="E23" s="119"/>
      <c r="F23" s="145" t="b">
        <v>0</v>
      </c>
      <c r="G23" s="145" t="b">
        <f t="shared" si="0"/>
        <v>0</v>
      </c>
      <c r="H23" s="139">
        <f t="shared" si="3"/>
        <v>0</v>
      </c>
      <c r="I23" s="139" t="b">
        <v>0</v>
      </c>
      <c r="J23" s="146" t="b">
        <f t="shared" si="1"/>
        <v>0</v>
      </c>
      <c r="K23" s="146">
        <f t="shared" si="4"/>
        <v>0</v>
      </c>
      <c r="L23" s="146" t="b">
        <v>0</v>
      </c>
      <c r="M23" s="146" t="b">
        <f t="shared" si="2"/>
        <v>0</v>
      </c>
      <c r="N23" s="146">
        <f t="shared" si="5"/>
        <v>0</v>
      </c>
    </row>
    <row r="24" spans="1:14" s="65" customFormat="1" ht="30" x14ac:dyDescent="0.2">
      <c r="A24" s="16" t="s">
        <v>27</v>
      </c>
      <c r="B24" s="55">
        <v>40</v>
      </c>
      <c r="C24" s="119"/>
      <c r="D24" s="119"/>
      <c r="E24" s="119"/>
      <c r="F24" s="145" t="b">
        <v>0</v>
      </c>
      <c r="G24" s="145" t="b">
        <f t="shared" si="0"/>
        <v>0</v>
      </c>
      <c r="H24" s="139">
        <f t="shared" si="3"/>
        <v>0</v>
      </c>
      <c r="I24" s="139" t="b">
        <v>0</v>
      </c>
      <c r="J24" s="146" t="b">
        <f t="shared" si="1"/>
        <v>0</v>
      </c>
      <c r="K24" s="146">
        <f t="shared" si="4"/>
        <v>0</v>
      </c>
      <c r="L24" s="146" t="b">
        <v>0</v>
      </c>
      <c r="M24" s="146" t="b">
        <f t="shared" si="2"/>
        <v>0</v>
      </c>
      <c r="N24" s="146">
        <f t="shared" si="5"/>
        <v>0</v>
      </c>
    </row>
    <row r="25" spans="1:14" s="65" customFormat="1" ht="30" x14ac:dyDescent="0.2">
      <c r="A25" s="16" t="s">
        <v>58</v>
      </c>
      <c r="B25" s="55">
        <v>20</v>
      </c>
      <c r="C25" s="119"/>
      <c r="D25" s="119"/>
      <c r="E25" s="119"/>
      <c r="F25" s="145" t="b">
        <v>0</v>
      </c>
      <c r="G25" s="145" t="b">
        <f t="shared" si="0"/>
        <v>0</v>
      </c>
      <c r="H25" s="139">
        <f t="shared" si="3"/>
        <v>0</v>
      </c>
      <c r="I25" s="139" t="b">
        <v>0</v>
      </c>
      <c r="J25" s="146" t="b">
        <f t="shared" si="1"/>
        <v>0</v>
      </c>
      <c r="K25" s="146">
        <f t="shared" si="4"/>
        <v>0</v>
      </c>
      <c r="L25" s="146" t="b">
        <v>0</v>
      </c>
      <c r="M25" s="146" t="b">
        <f t="shared" si="2"/>
        <v>0</v>
      </c>
      <c r="N25" s="146">
        <f t="shared" si="5"/>
        <v>0</v>
      </c>
    </row>
    <row r="26" spans="1:14" s="65" customFormat="1" x14ac:dyDescent="0.2">
      <c r="A26" s="16" t="s">
        <v>59</v>
      </c>
      <c r="B26" s="55">
        <v>0</v>
      </c>
      <c r="C26" s="119"/>
      <c r="D26" s="119"/>
      <c r="E26" s="119"/>
      <c r="F26" s="145" t="b">
        <v>0</v>
      </c>
      <c r="G26" s="145" t="b">
        <f t="shared" si="0"/>
        <v>0</v>
      </c>
      <c r="H26" s="139">
        <f t="shared" si="3"/>
        <v>0</v>
      </c>
      <c r="I26" s="139" t="b">
        <v>0</v>
      </c>
      <c r="J26" s="146" t="b">
        <f t="shared" si="1"/>
        <v>0</v>
      </c>
      <c r="K26" s="146">
        <f t="shared" si="4"/>
        <v>0</v>
      </c>
      <c r="L26" s="146" t="b">
        <v>0</v>
      </c>
      <c r="M26" s="146" t="b">
        <f t="shared" si="2"/>
        <v>0</v>
      </c>
      <c r="N26" s="146">
        <f t="shared" si="5"/>
        <v>0</v>
      </c>
    </row>
  </sheetData>
  <sheetProtection algorithmName="SHA-512" hashValue="EE+WliV/clNONMmylrm5uuGyNgT691wiOoj+Kp3HGovkgcaUsFaSoNE+Jn8GaQvoHK0YUcf+DJLSiyQqFrXWIw==" saltValue="Y8QaoNMy3WmXOQj95LdZzA==" spinCount="100000" sheet="1" objects="1" scenarios="1"/>
  <protectedRanges>
    <protectedRange sqref="C7:E26" name="Plage2"/>
    <protectedRange sqref="C21:E26" name="Plage20"/>
  </protectedRanges>
  <mergeCells count="4">
    <mergeCell ref="C4:E4"/>
    <mergeCell ref="C5:E5"/>
    <mergeCell ref="C2:D2"/>
    <mergeCell ref="C3:D3"/>
  </mergeCells>
  <printOptions horizontalCentered="1" verticalCentered="1"/>
  <pageMargins left="0.31496062992125984" right="0.31496062992125984" top="0.74803149606299213" bottom="0.74803149606299213" header="0.31496062992125984" footer="0.31496062992125984"/>
  <pageSetup paperSize="9" orientation="landscape" r:id="rId1"/>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400050</xdr:colOff>
                    <xdr:row>24</xdr:row>
                    <xdr:rowOff>381000</xdr:rowOff>
                  </from>
                  <to>
                    <xdr:col>2</xdr:col>
                    <xdr:colOff>638175</xdr:colOff>
                    <xdr:row>26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400050</xdr:colOff>
                    <xdr:row>5</xdr:row>
                    <xdr:rowOff>180975</xdr:rowOff>
                  </from>
                  <to>
                    <xdr:col>2</xdr:col>
                    <xdr:colOff>638175</xdr:colOff>
                    <xdr:row>7</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400050</xdr:colOff>
                    <xdr:row>5</xdr:row>
                    <xdr:rowOff>180975</xdr:rowOff>
                  </from>
                  <to>
                    <xdr:col>2</xdr:col>
                    <xdr:colOff>638175</xdr:colOff>
                    <xdr:row>7</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400050</xdr:colOff>
                    <xdr:row>6</xdr:row>
                    <xdr:rowOff>180975</xdr:rowOff>
                  </from>
                  <to>
                    <xdr:col>2</xdr:col>
                    <xdr:colOff>638175</xdr:colOff>
                    <xdr:row>8</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400050</xdr:colOff>
                    <xdr:row>6</xdr:row>
                    <xdr:rowOff>180975</xdr:rowOff>
                  </from>
                  <to>
                    <xdr:col>2</xdr:col>
                    <xdr:colOff>638175</xdr:colOff>
                    <xdr:row>8</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400050</xdr:colOff>
                    <xdr:row>7</xdr:row>
                    <xdr:rowOff>180975</xdr:rowOff>
                  </from>
                  <to>
                    <xdr:col>2</xdr:col>
                    <xdr:colOff>638175</xdr:colOff>
                    <xdr:row>9</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400050</xdr:colOff>
                    <xdr:row>7</xdr:row>
                    <xdr:rowOff>180975</xdr:rowOff>
                  </from>
                  <to>
                    <xdr:col>2</xdr:col>
                    <xdr:colOff>638175</xdr:colOff>
                    <xdr:row>9</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400050</xdr:colOff>
                    <xdr:row>8</xdr:row>
                    <xdr:rowOff>180975</xdr:rowOff>
                  </from>
                  <to>
                    <xdr:col>2</xdr:col>
                    <xdr:colOff>638175</xdr:colOff>
                    <xdr:row>10</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400050</xdr:colOff>
                    <xdr:row>8</xdr:row>
                    <xdr:rowOff>180975</xdr:rowOff>
                  </from>
                  <to>
                    <xdr:col>2</xdr:col>
                    <xdr:colOff>638175</xdr:colOff>
                    <xdr:row>10</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400050</xdr:colOff>
                    <xdr:row>9</xdr:row>
                    <xdr:rowOff>180975</xdr:rowOff>
                  </from>
                  <to>
                    <xdr:col>2</xdr:col>
                    <xdr:colOff>638175</xdr:colOff>
                    <xdr:row>11</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400050</xdr:colOff>
                    <xdr:row>9</xdr:row>
                    <xdr:rowOff>180975</xdr:rowOff>
                  </from>
                  <to>
                    <xdr:col>2</xdr:col>
                    <xdr:colOff>638175</xdr:colOff>
                    <xdr:row>11</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400050</xdr:colOff>
                    <xdr:row>10</xdr:row>
                    <xdr:rowOff>180975</xdr:rowOff>
                  </from>
                  <to>
                    <xdr:col>2</xdr:col>
                    <xdr:colOff>638175</xdr:colOff>
                    <xdr:row>12</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400050</xdr:colOff>
                    <xdr:row>10</xdr:row>
                    <xdr:rowOff>180975</xdr:rowOff>
                  </from>
                  <to>
                    <xdr:col>2</xdr:col>
                    <xdr:colOff>638175</xdr:colOff>
                    <xdr:row>12</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400050</xdr:colOff>
                    <xdr:row>5</xdr:row>
                    <xdr:rowOff>180975</xdr:rowOff>
                  </from>
                  <to>
                    <xdr:col>3</xdr:col>
                    <xdr:colOff>638175</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400050</xdr:colOff>
                    <xdr:row>5</xdr:row>
                    <xdr:rowOff>180975</xdr:rowOff>
                  </from>
                  <to>
                    <xdr:col>3</xdr:col>
                    <xdr:colOff>638175</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400050</xdr:colOff>
                    <xdr:row>6</xdr:row>
                    <xdr:rowOff>180975</xdr:rowOff>
                  </from>
                  <to>
                    <xdr:col>3</xdr:col>
                    <xdr:colOff>638175</xdr:colOff>
                    <xdr:row>8</xdr:row>
                    <xdr:rowOff>28575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400050</xdr:colOff>
                    <xdr:row>6</xdr:row>
                    <xdr:rowOff>180975</xdr:rowOff>
                  </from>
                  <to>
                    <xdr:col>3</xdr:col>
                    <xdr:colOff>638175</xdr:colOff>
                    <xdr:row>8</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400050</xdr:colOff>
                    <xdr:row>7</xdr:row>
                    <xdr:rowOff>180975</xdr:rowOff>
                  </from>
                  <to>
                    <xdr:col>3</xdr:col>
                    <xdr:colOff>638175</xdr:colOff>
                    <xdr:row>9</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400050</xdr:colOff>
                    <xdr:row>7</xdr:row>
                    <xdr:rowOff>180975</xdr:rowOff>
                  </from>
                  <to>
                    <xdr:col>3</xdr:col>
                    <xdr:colOff>638175</xdr:colOff>
                    <xdr:row>9</xdr:row>
                    <xdr:rowOff>28575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400050</xdr:colOff>
                    <xdr:row>8</xdr:row>
                    <xdr:rowOff>180975</xdr:rowOff>
                  </from>
                  <to>
                    <xdr:col>3</xdr:col>
                    <xdr:colOff>638175</xdr:colOff>
                    <xdr:row>10</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400050</xdr:colOff>
                    <xdr:row>8</xdr:row>
                    <xdr:rowOff>180975</xdr:rowOff>
                  </from>
                  <to>
                    <xdr:col>3</xdr:col>
                    <xdr:colOff>638175</xdr:colOff>
                    <xdr:row>10</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400050</xdr:colOff>
                    <xdr:row>9</xdr:row>
                    <xdr:rowOff>180975</xdr:rowOff>
                  </from>
                  <to>
                    <xdr:col>3</xdr:col>
                    <xdr:colOff>638175</xdr:colOff>
                    <xdr:row>11</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400050</xdr:colOff>
                    <xdr:row>9</xdr:row>
                    <xdr:rowOff>180975</xdr:rowOff>
                  </from>
                  <to>
                    <xdr:col>3</xdr:col>
                    <xdr:colOff>638175</xdr:colOff>
                    <xdr:row>11</xdr:row>
                    <xdr:rowOff>19050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400050</xdr:colOff>
                    <xdr:row>10</xdr:row>
                    <xdr:rowOff>180975</xdr:rowOff>
                  </from>
                  <to>
                    <xdr:col>3</xdr:col>
                    <xdr:colOff>638175</xdr:colOff>
                    <xdr:row>12</xdr:row>
                    <xdr:rowOff>28575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400050</xdr:colOff>
                    <xdr:row>10</xdr:row>
                    <xdr:rowOff>180975</xdr:rowOff>
                  </from>
                  <to>
                    <xdr:col>3</xdr:col>
                    <xdr:colOff>638175</xdr:colOff>
                    <xdr:row>12</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400050</xdr:colOff>
                    <xdr:row>5</xdr:row>
                    <xdr:rowOff>180975</xdr:rowOff>
                  </from>
                  <to>
                    <xdr:col>4</xdr:col>
                    <xdr:colOff>638175</xdr:colOff>
                    <xdr:row>7</xdr:row>
                    <xdr:rowOff>28575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400050</xdr:colOff>
                    <xdr:row>5</xdr:row>
                    <xdr:rowOff>180975</xdr:rowOff>
                  </from>
                  <to>
                    <xdr:col>4</xdr:col>
                    <xdr:colOff>638175</xdr:colOff>
                    <xdr:row>7</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400050</xdr:colOff>
                    <xdr:row>6</xdr:row>
                    <xdr:rowOff>180975</xdr:rowOff>
                  </from>
                  <to>
                    <xdr:col>4</xdr:col>
                    <xdr:colOff>638175</xdr:colOff>
                    <xdr:row>8</xdr:row>
                    <xdr:rowOff>28575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400050</xdr:colOff>
                    <xdr:row>6</xdr:row>
                    <xdr:rowOff>180975</xdr:rowOff>
                  </from>
                  <to>
                    <xdr:col>4</xdr:col>
                    <xdr:colOff>638175</xdr:colOff>
                    <xdr:row>8</xdr:row>
                    <xdr:rowOff>28575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400050</xdr:colOff>
                    <xdr:row>7</xdr:row>
                    <xdr:rowOff>180975</xdr:rowOff>
                  </from>
                  <to>
                    <xdr:col>4</xdr:col>
                    <xdr:colOff>638175</xdr:colOff>
                    <xdr:row>9</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400050</xdr:colOff>
                    <xdr:row>7</xdr:row>
                    <xdr:rowOff>180975</xdr:rowOff>
                  </from>
                  <to>
                    <xdr:col>4</xdr:col>
                    <xdr:colOff>638175</xdr:colOff>
                    <xdr:row>9</xdr:row>
                    <xdr:rowOff>28575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400050</xdr:colOff>
                    <xdr:row>8</xdr:row>
                    <xdr:rowOff>180975</xdr:rowOff>
                  </from>
                  <to>
                    <xdr:col>4</xdr:col>
                    <xdr:colOff>638175</xdr:colOff>
                    <xdr:row>10</xdr:row>
                    <xdr:rowOff>19050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400050</xdr:colOff>
                    <xdr:row>8</xdr:row>
                    <xdr:rowOff>180975</xdr:rowOff>
                  </from>
                  <to>
                    <xdr:col>4</xdr:col>
                    <xdr:colOff>638175</xdr:colOff>
                    <xdr:row>10</xdr:row>
                    <xdr:rowOff>19050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400050</xdr:colOff>
                    <xdr:row>9</xdr:row>
                    <xdr:rowOff>180975</xdr:rowOff>
                  </from>
                  <to>
                    <xdr:col>4</xdr:col>
                    <xdr:colOff>638175</xdr:colOff>
                    <xdr:row>11</xdr:row>
                    <xdr:rowOff>19050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400050</xdr:colOff>
                    <xdr:row>9</xdr:row>
                    <xdr:rowOff>180975</xdr:rowOff>
                  </from>
                  <to>
                    <xdr:col>4</xdr:col>
                    <xdr:colOff>638175</xdr:colOff>
                    <xdr:row>11</xdr:row>
                    <xdr:rowOff>19050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400050</xdr:colOff>
                    <xdr:row>10</xdr:row>
                    <xdr:rowOff>180975</xdr:rowOff>
                  </from>
                  <to>
                    <xdr:col>4</xdr:col>
                    <xdr:colOff>638175</xdr:colOff>
                    <xdr:row>12</xdr:row>
                    <xdr:rowOff>28575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400050</xdr:colOff>
                    <xdr:row>10</xdr:row>
                    <xdr:rowOff>180975</xdr:rowOff>
                  </from>
                  <to>
                    <xdr:col>4</xdr:col>
                    <xdr:colOff>638175</xdr:colOff>
                    <xdr:row>12</xdr:row>
                    <xdr:rowOff>28575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xdr:col>
                    <xdr:colOff>400050</xdr:colOff>
                    <xdr:row>12</xdr:row>
                    <xdr:rowOff>180975</xdr:rowOff>
                  </from>
                  <to>
                    <xdr:col>2</xdr:col>
                    <xdr:colOff>638175</xdr:colOff>
                    <xdr:row>13</xdr:row>
                    <xdr:rowOff>228600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xdr:col>
                    <xdr:colOff>400050</xdr:colOff>
                    <xdr:row>12</xdr:row>
                    <xdr:rowOff>180975</xdr:rowOff>
                  </from>
                  <to>
                    <xdr:col>2</xdr:col>
                    <xdr:colOff>638175</xdr:colOff>
                    <xdr:row>13</xdr:row>
                    <xdr:rowOff>228600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xdr:col>
                    <xdr:colOff>400050</xdr:colOff>
                    <xdr:row>12</xdr:row>
                    <xdr:rowOff>180975</xdr:rowOff>
                  </from>
                  <to>
                    <xdr:col>3</xdr:col>
                    <xdr:colOff>638175</xdr:colOff>
                    <xdr:row>13</xdr:row>
                    <xdr:rowOff>228600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xdr:col>
                    <xdr:colOff>400050</xdr:colOff>
                    <xdr:row>12</xdr:row>
                    <xdr:rowOff>180975</xdr:rowOff>
                  </from>
                  <to>
                    <xdr:col>3</xdr:col>
                    <xdr:colOff>638175</xdr:colOff>
                    <xdr:row>13</xdr:row>
                    <xdr:rowOff>228600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4</xdr:col>
                    <xdr:colOff>400050</xdr:colOff>
                    <xdr:row>12</xdr:row>
                    <xdr:rowOff>180975</xdr:rowOff>
                  </from>
                  <to>
                    <xdr:col>4</xdr:col>
                    <xdr:colOff>638175</xdr:colOff>
                    <xdr:row>13</xdr:row>
                    <xdr:rowOff>228600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400050</xdr:colOff>
                    <xdr:row>12</xdr:row>
                    <xdr:rowOff>180975</xdr:rowOff>
                  </from>
                  <to>
                    <xdr:col>4</xdr:col>
                    <xdr:colOff>638175</xdr:colOff>
                    <xdr:row>13</xdr:row>
                    <xdr:rowOff>228600</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2</xdr:col>
                    <xdr:colOff>400050</xdr:colOff>
                    <xdr:row>13</xdr:row>
                    <xdr:rowOff>361950</xdr:rowOff>
                  </from>
                  <to>
                    <xdr:col>2</xdr:col>
                    <xdr:colOff>638175</xdr:colOff>
                    <xdr:row>15</xdr:row>
                    <xdr:rowOff>28575</xdr:rowOff>
                  </to>
                </anchor>
              </controlPr>
            </control>
          </mc:Choice>
        </mc:AlternateContent>
        <mc:AlternateContent xmlns:mc="http://schemas.openxmlformats.org/markup-compatibility/2006">
          <mc:Choice Requires="x14">
            <control shapeId="8239" r:id="rId48" name="Check Box 47">
              <controlPr defaultSize="0" autoFill="0" autoLine="0" autoPict="0">
                <anchor moveWithCells="1">
                  <from>
                    <xdr:col>3</xdr:col>
                    <xdr:colOff>400050</xdr:colOff>
                    <xdr:row>13</xdr:row>
                    <xdr:rowOff>361950</xdr:rowOff>
                  </from>
                  <to>
                    <xdr:col>3</xdr:col>
                    <xdr:colOff>638175</xdr:colOff>
                    <xdr:row>15</xdr:row>
                    <xdr:rowOff>28575</xdr:rowOff>
                  </to>
                </anchor>
              </controlPr>
            </control>
          </mc:Choice>
        </mc:AlternateContent>
        <mc:AlternateContent xmlns:mc="http://schemas.openxmlformats.org/markup-compatibility/2006">
          <mc:Choice Requires="x14">
            <control shapeId="8241" r:id="rId49" name="Check Box 49">
              <controlPr defaultSize="0" autoFill="0" autoLine="0" autoPict="0">
                <anchor moveWithCells="1">
                  <from>
                    <xdr:col>4</xdr:col>
                    <xdr:colOff>400050</xdr:colOff>
                    <xdr:row>13</xdr:row>
                    <xdr:rowOff>361950</xdr:rowOff>
                  </from>
                  <to>
                    <xdr:col>4</xdr:col>
                    <xdr:colOff>638175</xdr:colOff>
                    <xdr:row>15</xdr:row>
                    <xdr:rowOff>28575</xdr:rowOff>
                  </to>
                </anchor>
              </controlPr>
            </control>
          </mc:Choice>
        </mc:AlternateContent>
        <mc:AlternateContent xmlns:mc="http://schemas.openxmlformats.org/markup-compatibility/2006">
          <mc:Choice Requires="x14">
            <control shapeId="8242" r:id="rId50" name="Check Box 50">
              <controlPr defaultSize="0" autoFill="0" autoLine="0" autoPict="0">
                <anchor moveWithCells="1">
                  <from>
                    <xdr:col>2</xdr:col>
                    <xdr:colOff>400050</xdr:colOff>
                    <xdr:row>14</xdr:row>
                    <xdr:rowOff>180975</xdr:rowOff>
                  </from>
                  <to>
                    <xdr:col>2</xdr:col>
                    <xdr:colOff>638175</xdr:colOff>
                    <xdr:row>16</xdr:row>
                    <xdr:rowOff>28575</xdr:rowOff>
                  </to>
                </anchor>
              </controlPr>
            </control>
          </mc:Choice>
        </mc:AlternateContent>
        <mc:AlternateContent xmlns:mc="http://schemas.openxmlformats.org/markup-compatibility/2006">
          <mc:Choice Requires="x14">
            <control shapeId="8243" r:id="rId51" name="Check Box 51">
              <controlPr defaultSize="0" autoFill="0" autoLine="0" autoPict="0">
                <anchor moveWithCells="1">
                  <from>
                    <xdr:col>2</xdr:col>
                    <xdr:colOff>400050</xdr:colOff>
                    <xdr:row>14</xdr:row>
                    <xdr:rowOff>180975</xdr:rowOff>
                  </from>
                  <to>
                    <xdr:col>2</xdr:col>
                    <xdr:colOff>638175</xdr:colOff>
                    <xdr:row>16</xdr:row>
                    <xdr:rowOff>28575</xdr:rowOff>
                  </to>
                </anchor>
              </controlPr>
            </control>
          </mc:Choice>
        </mc:AlternateContent>
        <mc:AlternateContent xmlns:mc="http://schemas.openxmlformats.org/markup-compatibility/2006">
          <mc:Choice Requires="x14">
            <control shapeId="8244" r:id="rId52" name="Check Box 52">
              <controlPr defaultSize="0" autoFill="0" autoLine="0" autoPict="0">
                <anchor moveWithCells="1">
                  <from>
                    <xdr:col>3</xdr:col>
                    <xdr:colOff>400050</xdr:colOff>
                    <xdr:row>14</xdr:row>
                    <xdr:rowOff>180975</xdr:rowOff>
                  </from>
                  <to>
                    <xdr:col>3</xdr:col>
                    <xdr:colOff>638175</xdr:colOff>
                    <xdr:row>16</xdr:row>
                    <xdr:rowOff>28575</xdr:rowOff>
                  </to>
                </anchor>
              </controlPr>
            </control>
          </mc:Choice>
        </mc:AlternateContent>
        <mc:AlternateContent xmlns:mc="http://schemas.openxmlformats.org/markup-compatibility/2006">
          <mc:Choice Requires="x14">
            <control shapeId="8245" r:id="rId53" name="Check Box 53">
              <controlPr defaultSize="0" autoFill="0" autoLine="0" autoPict="0">
                <anchor moveWithCells="1">
                  <from>
                    <xdr:col>3</xdr:col>
                    <xdr:colOff>400050</xdr:colOff>
                    <xdr:row>14</xdr:row>
                    <xdr:rowOff>180975</xdr:rowOff>
                  </from>
                  <to>
                    <xdr:col>3</xdr:col>
                    <xdr:colOff>638175</xdr:colOff>
                    <xdr:row>16</xdr:row>
                    <xdr:rowOff>28575</xdr:rowOff>
                  </to>
                </anchor>
              </controlPr>
            </control>
          </mc:Choice>
        </mc:AlternateContent>
        <mc:AlternateContent xmlns:mc="http://schemas.openxmlformats.org/markup-compatibility/2006">
          <mc:Choice Requires="x14">
            <control shapeId="8246" r:id="rId54" name="Check Box 54">
              <controlPr defaultSize="0" autoFill="0" autoLine="0" autoPict="0">
                <anchor moveWithCells="1">
                  <from>
                    <xdr:col>4</xdr:col>
                    <xdr:colOff>400050</xdr:colOff>
                    <xdr:row>14</xdr:row>
                    <xdr:rowOff>180975</xdr:rowOff>
                  </from>
                  <to>
                    <xdr:col>4</xdr:col>
                    <xdr:colOff>638175</xdr:colOff>
                    <xdr:row>16</xdr:row>
                    <xdr:rowOff>28575</xdr:rowOff>
                  </to>
                </anchor>
              </controlPr>
            </control>
          </mc:Choice>
        </mc:AlternateContent>
        <mc:AlternateContent xmlns:mc="http://schemas.openxmlformats.org/markup-compatibility/2006">
          <mc:Choice Requires="x14">
            <control shapeId="8247" r:id="rId55" name="Check Box 55">
              <controlPr defaultSize="0" autoFill="0" autoLine="0" autoPict="0">
                <anchor moveWithCells="1">
                  <from>
                    <xdr:col>4</xdr:col>
                    <xdr:colOff>400050</xdr:colOff>
                    <xdr:row>14</xdr:row>
                    <xdr:rowOff>180975</xdr:rowOff>
                  </from>
                  <to>
                    <xdr:col>4</xdr:col>
                    <xdr:colOff>638175</xdr:colOff>
                    <xdr:row>16</xdr:row>
                    <xdr:rowOff>28575</xdr:rowOff>
                  </to>
                </anchor>
              </controlPr>
            </control>
          </mc:Choice>
        </mc:AlternateContent>
        <mc:AlternateContent xmlns:mc="http://schemas.openxmlformats.org/markup-compatibility/2006">
          <mc:Choice Requires="x14">
            <control shapeId="8248" r:id="rId56" name="Check Box 56">
              <controlPr defaultSize="0" autoFill="0" autoLine="0" autoPict="0">
                <anchor moveWithCells="1">
                  <from>
                    <xdr:col>2</xdr:col>
                    <xdr:colOff>400050</xdr:colOff>
                    <xdr:row>15</xdr:row>
                    <xdr:rowOff>180975</xdr:rowOff>
                  </from>
                  <to>
                    <xdr:col>2</xdr:col>
                    <xdr:colOff>638175</xdr:colOff>
                    <xdr:row>17</xdr:row>
                    <xdr:rowOff>28575</xdr:rowOff>
                  </to>
                </anchor>
              </controlPr>
            </control>
          </mc:Choice>
        </mc:AlternateContent>
        <mc:AlternateContent xmlns:mc="http://schemas.openxmlformats.org/markup-compatibility/2006">
          <mc:Choice Requires="x14">
            <control shapeId="8249" r:id="rId57" name="Check Box 57">
              <controlPr defaultSize="0" autoFill="0" autoLine="0" autoPict="0">
                <anchor moveWithCells="1">
                  <from>
                    <xdr:col>2</xdr:col>
                    <xdr:colOff>400050</xdr:colOff>
                    <xdr:row>15</xdr:row>
                    <xdr:rowOff>180975</xdr:rowOff>
                  </from>
                  <to>
                    <xdr:col>2</xdr:col>
                    <xdr:colOff>638175</xdr:colOff>
                    <xdr:row>17</xdr:row>
                    <xdr:rowOff>28575</xdr:rowOff>
                  </to>
                </anchor>
              </controlPr>
            </control>
          </mc:Choice>
        </mc:AlternateContent>
        <mc:AlternateContent xmlns:mc="http://schemas.openxmlformats.org/markup-compatibility/2006">
          <mc:Choice Requires="x14">
            <control shapeId="8250" r:id="rId58" name="Check Box 58">
              <controlPr defaultSize="0" autoFill="0" autoLine="0" autoPict="0">
                <anchor moveWithCells="1">
                  <from>
                    <xdr:col>3</xdr:col>
                    <xdr:colOff>400050</xdr:colOff>
                    <xdr:row>15</xdr:row>
                    <xdr:rowOff>180975</xdr:rowOff>
                  </from>
                  <to>
                    <xdr:col>3</xdr:col>
                    <xdr:colOff>638175</xdr:colOff>
                    <xdr:row>17</xdr:row>
                    <xdr:rowOff>28575</xdr:rowOff>
                  </to>
                </anchor>
              </controlPr>
            </control>
          </mc:Choice>
        </mc:AlternateContent>
        <mc:AlternateContent xmlns:mc="http://schemas.openxmlformats.org/markup-compatibility/2006">
          <mc:Choice Requires="x14">
            <control shapeId="8251" r:id="rId59" name="Check Box 59">
              <controlPr defaultSize="0" autoFill="0" autoLine="0" autoPict="0">
                <anchor moveWithCells="1">
                  <from>
                    <xdr:col>3</xdr:col>
                    <xdr:colOff>400050</xdr:colOff>
                    <xdr:row>15</xdr:row>
                    <xdr:rowOff>180975</xdr:rowOff>
                  </from>
                  <to>
                    <xdr:col>3</xdr:col>
                    <xdr:colOff>638175</xdr:colOff>
                    <xdr:row>17</xdr:row>
                    <xdr:rowOff>28575</xdr:rowOff>
                  </to>
                </anchor>
              </controlPr>
            </control>
          </mc:Choice>
        </mc:AlternateContent>
        <mc:AlternateContent xmlns:mc="http://schemas.openxmlformats.org/markup-compatibility/2006">
          <mc:Choice Requires="x14">
            <control shapeId="8252" r:id="rId60" name="Check Box 60">
              <controlPr defaultSize="0" autoFill="0" autoLine="0" autoPict="0">
                <anchor moveWithCells="1">
                  <from>
                    <xdr:col>4</xdr:col>
                    <xdr:colOff>400050</xdr:colOff>
                    <xdr:row>15</xdr:row>
                    <xdr:rowOff>180975</xdr:rowOff>
                  </from>
                  <to>
                    <xdr:col>4</xdr:col>
                    <xdr:colOff>638175</xdr:colOff>
                    <xdr:row>17</xdr:row>
                    <xdr:rowOff>28575</xdr:rowOff>
                  </to>
                </anchor>
              </controlPr>
            </control>
          </mc:Choice>
        </mc:AlternateContent>
        <mc:AlternateContent xmlns:mc="http://schemas.openxmlformats.org/markup-compatibility/2006">
          <mc:Choice Requires="x14">
            <control shapeId="8253" r:id="rId61" name="Check Box 61">
              <controlPr defaultSize="0" autoFill="0" autoLine="0" autoPict="0">
                <anchor moveWithCells="1">
                  <from>
                    <xdr:col>4</xdr:col>
                    <xdr:colOff>400050</xdr:colOff>
                    <xdr:row>15</xdr:row>
                    <xdr:rowOff>180975</xdr:rowOff>
                  </from>
                  <to>
                    <xdr:col>4</xdr:col>
                    <xdr:colOff>638175</xdr:colOff>
                    <xdr:row>17</xdr:row>
                    <xdr:rowOff>28575</xdr:rowOff>
                  </to>
                </anchor>
              </controlPr>
            </control>
          </mc:Choice>
        </mc:AlternateContent>
        <mc:AlternateContent xmlns:mc="http://schemas.openxmlformats.org/markup-compatibility/2006">
          <mc:Choice Requires="x14">
            <control shapeId="8254" r:id="rId62" name="Check Box 62">
              <controlPr defaultSize="0" autoFill="0" autoLine="0" autoPict="0">
                <anchor moveWithCells="1">
                  <from>
                    <xdr:col>2</xdr:col>
                    <xdr:colOff>400050</xdr:colOff>
                    <xdr:row>16</xdr:row>
                    <xdr:rowOff>180975</xdr:rowOff>
                  </from>
                  <to>
                    <xdr:col>2</xdr:col>
                    <xdr:colOff>638175</xdr:colOff>
                    <xdr:row>18</xdr:row>
                    <xdr:rowOff>28575</xdr:rowOff>
                  </to>
                </anchor>
              </controlPr>
            </control>
          </mc:Choice>
        </mc:AlternateContent>
        <mc:AlternateContent xmlns:mc="http://schemas.openxmlformats.org/markup-compatibility/2006">
          <mc:Choice Requires="x14">
            <control shapeId="8255" r:id="rId63" name="Check Box 63">
              <controlPr defaultSize="0" autoFill="0" autoLine="0" autoPict="0">
                <anchor moveWithCells="1">
                  <from>
                    <xdr:col>2</xdr:col>
                    <xdr:colOff>400050</xdr:colOff>
                    <xdr:row>16</xdr:row>
                    <xdr:rowOff>180975</xdr:rowOff>
                  </from>
                  <to>
                    <xdr:col>2</xdr:col>
                    <xdr:colOff>638175</xdr:colOff>
                    <xdr:row>18</xdr:row>
                    <xdr:rowOff>28575</xdr:rowOff>
                  </to>
                </anchor>
              </controlPr>
            </control>
          </mc:Choice>
        </mc:AlternateContent>
        <mc:AlternateContent xmlns:mc="http://schemas.openxmlformats.org/markup-compatibility/2006">
          <mc:Choice Requires="x14">
            <control shapeId="8256" r:id="rId64" name="Check Box 64">
              <controlPr defaultSize="0" autoFill="0" autoLine="0" autoPict="0">
                <anchor moveWithCells="1">
                  <from>
                    <xdr:col>3</xdr:col>
                    <xdr:colOff>400050</xdr:colOff>
                    <xdr:row>16</xdr:row>
                    <xdr:rowOff>180975</xdr:rowOff>
                  </from>
                  <to>
                    <xdr:col>3</xdr:col>
                    <xdr:colOff>638175</xdr:colOff>
                    <xdr:row>18</xdr:row>
                    <xdr:rowOff>28575</xdr:rowOff>
                  </to>
                </anchor>
              </controlPr>
            </control>
          </mc:Choice>
        </mc:AlternateContent>
        <mc:AlternateContent xmlns:mc="http://schemas.openxmlformats.org/markup-compatibility/2006">
          <mc:Choice Requires="x14">
            <control shapeId="8257" r:id="rId65" name="Check Box 65">
              <controlPr defaultSize="0" autoFill="0" autoLine="0" autoPict="0">
                <anchor moveWithCells="1">
                  <from>
                    <xdr:col>3</xdr:col>
                    <xdr:colOff>400050</xdr:colOff>
                    <xdr:row>16</xdr:row>
                    <xdr:rowOff>180975</xdr:rowOff>
                  </from>
                  <to>
                    <xdr:col>3</xdr:col>
                    <xdr:colOff>638175</xdr:colOff>
                    <xdr:row>18</xdr:row>
                    <xdr:rowOff>28575</xdr:rowOff>
                  </to>
                </anchor>
              </controlPr>
            </control>
          </mc:Choice>
        </mc:AlternateContent>
        <mc:AlternateContent xmlns:mc="http://schemas.openxmlformats.org/markup-compatibility/2006">
          <mc:Choice Requires="x14">
            <control shapeId="8258" r:id="rId66" name="Check Box 66">
              <controlPr defaultSize="0" autoFill="0" autoLine="0" autoPict="0">
                <anchor moveWithCells="1">
                  <from>
                    <xdr:col>4</xdr:col>
                    <xdr:colOff>400050</xdr:colOff>
                    <xdr:row>16</xdr:row>
                    <xdr:rowOff>180975</xdr:rowOff>
                  </from>
                  <to>
                    <xdr:col>4</xdr:col>
                    <xdr:colOff>638175</xdr:colOff>
                    <xdr:row>18</xdr:row>
                    <xdr:rowOff>28575</xdr:rowOff>
                  </to>
                </anchor>
              </controlPr>
            </control>
          </mc:Choice>
        </mc:AlternateContent>
        <mc:AlternateContent xmlns:mc="http://schemas.openxmlformats.org/markup-compatibility/2006">
          <mc:Choice Requires="x14">
            <control shapeId="8259" r:id="rId67" name="Check Box 67">
              <controlPr defaultSize="0" autoFill="0" autoLine="0" autoPict="0">
                <anchor moveWithCells="1">
                  <from>
                    <xdr:col>4</xdr:col>
                    <xdr:colOff>400050</xdr:colOff>
                    <xdr:row>16</xdr:row>
                    <xdr:rowOff>180975</xdr:rowOff>
                  </from>
                  <to>
                    <xdr:col>4</xdr:col>
                    <xdr:colOff>638175</xdr:colOff>
                    <xdr:row>18</xdr:row>
                    <xdr:rowOff>28575</xdr:rowOff>
                  </to>
                </anchor>
              </controlPr>
            </control>
          </mc:Choice>
        </mc:AlternateContent>
        <mc:AlternateContent xmlns:mc="http://schemas.openxmlformats.org/markup-compatibility/2006">
          <mc:Choice Requires="x14">
            <control shapeId="8260" r:id="rId68" name="Check Box 68">
              <controlPr defaultSize="0" autoFill="0" autoLine="0" autoPict="0">
                <anchor moveWithCells="1">
                  <from>
                    <xdr:col>2</xdr:col>
                    <xdr:colOff>400050</xdr:colOff>
                    <xdr:row>17</xdr:row>
                    <xdr:rowOff>180975</xdr:rowOff>
                  </from>
                  <to>
                    <xdr:col>2</xdr:col>
                    <xdr:colOff>638175</xdr:colOff>
                    <xdr:row>19</xdr:row>
                    <xdr:rowOff>28575</xdr:rowOff>
                  </to>
                </anchor>
              </controlPr>
            </control>
          </mc:Choice>
        </mc:AlternateContent>
        <mc:AlternateContent xmlns:mc="http://schemas.openxmlformats.org/markup-compatibility/2006">
          <mc:Choice Requires="x14">
            <control shapeId="8261" r:id="rId69" name="Check Box 69">
              <controlPr defaultSize="0" autoFill="0" autoLine="0" autoPict="0">
                <anchor moveWithCells="1">
                  <from>
                    <xdr:col>2</xdr:col>
                    <xdr:colOff>400050</xdr:colOff>
                    <xdr:row>17</xdr:row>
                    <xdr:rowOff>180975</xdr:rowOff>
                  </from>
                  <to>
                    <xdr:col>2</xdr:col>
                    <xdr:colOff>638175</xdr:colOff>
                    <xdr:row>19</xdr:row>
                    <xdr:rowOff>28575</xdr:rowOff>
                  </to>
                </anchor>
              </controlPr>
            </control>
          </mc:Choice>
        </mc:AlternateContent>
        <mc:AlternateContent xmlns:mc="http://schemas.openxmlformats.org/markup-compatibility/2006">
          <mc:Choice Requires="x14">
            <control shapeId="8262" r:id="rId70" name="Check Box 70">
              <controlPr defaultSize="0" autoFill="0" autoLine="0" autoPict="0">
                <anchor moveWithCells="1">
                  <from>
                    <xdr:col>3</xdr:col>
                    <xdr:colOff>400050</xdr:colOff>
                    <xdr:row>17</xdr:row>
                    <xdr:rowOff>180975</xdr:rowOff>
                  </from>
                  <to>
                    <xdr:col>3</xdr:col>
                    <xdr:colOff>638175</xdr:colOff>
                    <xdr:row>19</xdr:row>
                    <xdr:rowOff>28575</xdr:rowOff>
                  </to>
                </anchor>
              </controlPr>
            </control>
          </mc:Choice>
        </mc:AlternateContent>
        <mc:AlternateContent xmlns:mc="http://schemas.openxmlformats.org/markup-compatibility/2006">
          <mc:Choice Requires="x14">
            <control shapeId="8263" r:id="rId71" name="Check Box 71">
              <controlPr defaultSize="0" autoFill="0" autoLine="0" autoPict="0">
                <anchor moveWithCells="1">
                  <from>
                    <xdr:col>3</xdr:col>
                    <xdr:colOff>400050</xdr:colOff>
                    <xdr:row>17</xdr:row>
                    <xdr:rowOff>180975</xdr:rowOff>
                  </from>
                  <to>
                    <xdr:col>3</xdr:col>
                    <xdr:colOff>638175</xdr:colOff>
                    <xdr:row>19</xdr:row>
                    <xdr:rowOff>28575</xdr:rowOff>
                  </to>
                </anchor>
              </controlPr>
            </control>
          </mc:Choice>
        </mc:AlternateContent>
        <mc:AlternateContent xmlns:mc="http://schemas.openxmlformats.org/markup-compatibility/2006">
          <mc:Choice Requires="x14">
            <control shapeId="8264" r:id="rId72" name="Check Box 72">
              <controlPr defaultSize="0" autoFill="0" autoLine="0" autoPict="0">
                <anchor moveWithCells="1">
                  <from>
                    <xdr:col>4</xdr:col>
                    <xdr:colOff>400050</xdr:colOff>
                    <xdr:row>17</xdr:row>
                    <xdr:rowOff>180975</xdr:rowOff>
                  </from>
                  <to>
                    <xdr:col>4</xdr:col>
                    <xdr:colOff>638175</xdr:colOff>
                    <xdr:row>19</xdr:row>
                    <xdr:rowOff>28575</xdr:rowOff>
                  </to>
                </anchor>
              </controlPr>
            </control>
          </mc:Choice>
        </mc:AlternateContent>
        <mc:AlternateContent xmlns:mc="http://schemas.openxmlformats.org/markup-compatibility/2006">
          <mc:Choice Requires="x14">
            <control shapeId="8265" r:id="rId73" name="Check Box 73">
              <controlPr defaultSize="0" autoFill="0" autoLine="0" autoPict="0">
                <anchor moveWithCells="1">
                  <from>
                    <xdr:col>4</xdr:col>
                    <xdr:colOff>400050</xdr:colOff>
                    <xdr:row>17</xdr:row>
                    <xdr:rowOff>180975</xdr:rowOff>
                  </from>
                  <to>
                    <xdr:col>4</xdr:col>
                    <xdr:colOff>638175</xdr:colOff>
                    <xdr:row>19</xdr:row>
                    <xdr:rowOff>28575</xdr:rowOff>
                  </to>
                </anchor>
              </controlPr>
            </control>
          </mc:Choice>
        </mc:AlternateContent>
        <mc:AlternateContent xmlns:mc="http://schemas.openxmlformats.org/markup-compatibility/2006">
          <mc:Choice Requires="x14">
            <control shapeId="8266" r:id="rId74" name="Check Box 74">
              <controlPr defaultSize="0" autoFill="0" autoLine="0" autoPict="0">
                <anchor moveWithCells="1">
                  <from>
                    <xdr:col>2</xdr:col>
                    <xdr:colOff>400050</xdr:colOff>
                    <xdr:row>20</xdr:row>
                    <xdr:rowOff>76200</xdr:rowOff>
                  </from>
                  <to>
                    <xdr:col>2</xdr:col>
                    <xdr:colOff>638175</xdr:colOff>
                    <xdr:row>20</xdr:row>
                    <xdr:rowOff>323850</xdr:rowOff>
                  </to>
                </anchor>
              </controlPr>
            </control>
          </mc:Choice>
        </mc:AlternateContent>
        <mc:AlternateContent xmlns:mc="http://schemas.openxmlformats.org/markup-compatibility/2006">
          <mc:Choice Requires="x14">
            <control shapeId="8267" r:id="rId75" name="Check Box 75">
              <controlPr defaultSize="0" autoFill="0" autoLine="0" autoPict="0">
                <anchor moveWithCells="1">
                  <from>
                    <xdr:col>2</xdr:col>
                    <xdr:colOff>400050</xdr:colOff>
                    <xdr:row>20</xdr:row>
                    <xdr:rowOff>76200</xdr:rowOff>
                  </from>
                  <to>
                    <xdr:col>2</xdr:col>
                    <xdr:colOff>638175</xdr:colOff>
                    <xdr:row>20</xdr:row>
                    <xdr:rowOff>323850</xdr:rowOff>
                  </to>
                </anchor>
              </controlPr>
            </control>
          </mc:Choice>
        </mc:AlternateContent>
        <mc:AlternateContent xmlns:mc="http://schemas.openxmlformats.org/markup-compatibility/2006">
          <mc:Choice Requires="x14">
            <control shapeId="8268" r:id="rId76" name="Check Box 76">
              <controlPr defaultSize="0" autoFill="0" autoLine="0" autoPict="0">
                <anchor moveWithCells="1">
                  <from>
                    <xdr:col>3</xdr:col>
                    <xdr:colOff>400050</xdr:colOff>
                    <xdr:row>20</xdr:row>
                    <xdr:rowOff>76200</xdr:rowOff>
                  </from>
                  <to>
                    <xdr:col>3</xdr:col>
                    <xdr:colOff>638175</xdr:colOff>
                    <xdr:row>20</xdr:row>
                    <xdr:rowOff>323850</xdr:rowOff>
                  </to>
                </anchor>
              </controlPr>
            </control>
          </mc:Choice>
        </mc:AlternateContent>
        <mc:AlternateContent xmlns:mc="http://schemas.openxmlformats.org/markup-compatibility/2006">
          <mc:Choice Requires="x14">
            <control shapeId="8269" r:id="rId77" name="Check Box 77">
              <controlPr defaultSize="0" autoFill="0" autoLine="0" autoPict="0">
                <anchor moveWithCells="1">
                  <from>
                    <xdr:col>3</xdr:col>
                    <xdr:colOff>400050</xdr:colOff>
                    <xdr:row>20</xdr:row>
                    <xdr:rowOff>76200</xdr:rowOff>
                  </from>
                  <to>
                    <xdr:col>3</xdr:col>
                    <xdr:colOff>638175</xdr:colOff>
                    <xdr:row>20</xdr:row>
                    <xdr:rowOff>323850</xdr:rowOff>
                  </to>
                </anchor>
              </controlPr>
            </control>
          </mc:Choice>
        </mc:AlternateContent>
        <mc:AlternateContent xmlns:mc="http://schemas.openxmlformats.org/markup-compatibility/2006">
          <mc:Choice Requires="x14">
            <control shapeId="8270" r:id="rId78" name="Check Box 78">
              <controlPr defaultSize="0" autoFill="0" autoLine="0" autoPict="0">
                <anchor moveWithCells="1">
                  <from>
                    <xdr:col>4</xdr:col>
                    <xdr:colOff>400050</xdr:colOff>
                    <xdr:row>20</xdr:row>
                    <xdr:rowOff>76200</xdr:rowOff>
                  </from>
                  <to>
                    <xdr:col>4</xdr:col>
                    <xdr:colOff>638175</xdr:colOff>
                    <xdr:row>20</xdr:row>
                    <xdr:rowOff>323850</xdr:rowOff>
                  </to>
                </anchor>
              </controlPr>
            </control>
          </mc:Choice>
        </mc:AlternateContent>
        <mc:AlternateContent xmlns:mc="http://schemas.openxmlformats.org/markup-compatibility/2006">
          <mc:Choice Requires="x14">
            <control shapeId="8271" r:id="rId79" name="Check Box 79">
              <controlPr defaultSize="0" autoFill="0" autoLine="0" autoPict="0">
                <anchor moveWithCells="1">
                  <from>
                    <xdr:col>4</xdr:col>
                    <xdr:colOff>400050</xdr:colOff>
                    <xdr:row>20</xdr:row>
                    <xdr:rowOff>76200</xdr:rowOff>
                  </from>
                  <to>
                    <xdr:col>4</xdr:col>
                    <xdr:colOff>638175</xdr:colOff>
                    <xdr:row>20</xdr:row>
                    <xdr:rowOff>323850</xdr:rowOff>
                  </to>
                </anchor>
              </controlPr>
            </control>
          </mc:Choice>
        </mc:AlternateContent>
        <mc:AlternateContent xmlns:mc="http://schemas.openxmlformats.org/markup-compatibility/2006">
          <mc:Choice Requires="x14">
            <control shapeId="8272" r:id="rId80" name="Check Box 80">
              <controlPr defaultSize="0" autoFill="0" autoLine="0" autoPict="0">
                <anchor moveWithCells="1">
                  <from>
                    <xdr:col>2</xdr:col>
                    <xdr:colOff>400050</xdr:colOff>
                    <xdr:row>21</xdr:row>
                    <xdr:rowOff>76200</xdr:rowOff>
                  </from>
                  <to>
                    <xdr:col>2</xdr:col>
                    <xdr:colOff>638175</xdr:colOff>
                    <xdr:row>21</xdr:row>
                    <xdr:rowOff>323850</xdr:rowOff>
                  </to>
                </anchor>
              </controlPr>
            </control>
          </mc:Choice>
        </mc:AlternateContent>
        <mc:AlternateContent xmlns:mc="http://schemas.openxmlformats.org/markup-compatibility/2006">
          <mc:Choice Requires="x14">
            <control shapeId="8273" r:id="rId81" name="Check Box 81">
              <controlPr defaultSize="0" autoFill="0" autoLine="0" autoPict="0">
                <anchor moveWithCells="1">
                  <from>
                    <xdr:col>2</xdr:col>
                    <xdr:colOff>400050</xdr:colOff>
                    <xdr:row>21</xdr:row>
                    <xdr:rowOff>76200</xdr:rowOff>
                  </from>
                  <to>
                    <xdr:col>2</xdr:col>
                    <xdr:colOff>638175</xdr:colOff>
                    <xdr:row>21</xdr:row>
                    <xdr:rowOff>323850</xdr:rowOff>
                  </to>
                </anchor>
              </controlPr>
            </control>
          </mc:Choice>
        </mc:AlternateContent>
        <mc:AlternateContent xmlns:mc="http://schemas.openxmlformats.org/markup-compatibility/2006">
          <mc:Choice Requires="x14">
            <control shapeId="8274" r:id="rId82" name="Check Box 82">
              <controlPr defaultSize="0" autoFill="0" autoLine="0" autoPict="0">
                <anchor moveWithCells="1">
                  <from>
                    <xdr:col>2</xdr:col>
                    <xdr:colOff>400050</xdr:colOff>
                    <xdr:row>22</xdr:row>
                    <xdr:rowOff>76200</xdr:rowOff>
                  </from>
                  <to>
                    <xdr:col>2</xdr:col>
                    <xdr:colOff>638175</xdr:colOff>
                    <xdr:row>22</xdr:row>
                    <xdr:rowOff>323850</xdr:rowOff>
                  </to>
                </anchor>
              </controlPr>
            </control>
          </mc:Choice>
        </mc:AlternateContent>
        <mc:AlternateContent xmlns:mc="http://schemas.openxmlformats.org/markup-compatibility/2006">
          <mc:Choice Requires="x14">
            <control shapeId="8275" r:id="rId83" name="Check Box 83">
              <controlPr defaultSize="0" autoFill="0" autoLine="0" autoPict="0">
                <anchor moveWithCells="1">
                  <from>
                    <xdr:col>2</xdr:col>
                    <xdr:colOff>400050</xdr:colOff>
                    <xdr:row>22</xdr:row>
                    <xdr:rowOff>76200</xdr:rowOff>
                  </from>
                  <to>
                    <xdr:col>2</xdr:col>
                    <xdr:colOff>638175</xdr:colOff>
                    <xdr:row>22</xdr:row>
                    <xdr:rowOff>323850</xdr:rowOff>
                  </to>
                </anchor>
              </controlPr>
            </control>
          </mc:Choice>
        </mc:AlternateContent>
        <mc:AlternateContent xmlns:mc="http://schemas.openxmlformats.org/markup-compatibility/2006">
          <mc:Choice Requires="x14">
            <control shapeId="8276" r:id="rId84" name="Check Box 84">
              <controlPr defaultSize="0" autoFill="0" autoLine="0" autoPict="0">
                <anchor moveWithCells="1">
                  <from>
                    <xdr:col>2</xdr:col>
                    <xdr:colOff>400050</xdr:colOff>
                    <xdr:row>23</xdr:row>
                    <xdr:rowOff>76200</xdr:rowOff>
                  </from>
                  <to>
                    <xdr:col>2</xdr:col>
                    <xdr:colOff>638175</xdr:colOff>
                    <xdr:row>23</xdr:row>
                    <xdr:rowOff>323850</xdr:rowOff>
                  </to>
                </anchor>
              </controlPr>
            </control>
          </mc:Choice>
        </mc:AlternateContent>
        <mc:AlternateContent xmlns:mc="http://schemas.openxmlformats.org/markup-compatibility/2006">
          <mc:Choice Requires="x14">
            <control shapeId="8277" r:id="rId85" name="Check Box 85">
              <controlPr defaultSize="0" autoFill="0" autoLine="0" autoPict="0">
                <anchor moveWithCells="1">
                  <from>
                    <xdr:col>2</xdr:col>
                    <xdr:colOff>400050</xdr:colOff>
                    <xdr:row>23</xdr:row>
                    <xdr:rowOff>76200</xdr:rowOff>
                  </from>
                  <to>
                    <xdr:col>2</xdr:col>
                    <xdr:colOff>638175</xdr:colOff>
                    <xdr:row>23</xdr:row>
                    <xdr:rowOff>323850</xdr:rowOff>
                  </to>
                </anchor>
              </controlPr>
            </control>
          </mc:Choice>
        </mc:AlternateContent>
        <mc:AlternateContent xmlns:mc="http://schemas.openxmlformats.org/markup-compatibility/2006">
          <mc:Choice Requires="x14">
            <control shapeId="8278" r:id="rId86" name="Check Box 86">
              <controlPr defaultSize="0" autoFill="0" autoLine="0" autoPict="0">
                <anchor moveWithCells="1">
                  <from>
                    <xdr:col>2</xdr:col>
                    <xdr:colOff>400050</xdr:colOff>
                    <xdr:row>24</xdr:row>
                    <xdr:rowOff>76200</xdr:rowOff>
                  </from>
                  <to>
                    <xdr:col>2</xdr:col>
                    <xdr:colOff>638175</xdr:colOff>
                    <xdr:row>24</xdr:row>
                    <xdr:rowOff>323850</xdr:rowOff>
                  </to>
                </anchor>
              </controlPr>
            </control>
          </mc:Choice>
        </mc:AlternateContent>
        <mc:AlternateContent xmlns:mc="http://schemas.openxmlformats.org/markup-compatibility/2006">
          <mc:Choice Requires="x14">
            <control shapeId="8279" r:id="rId87" name="Check Box 87">
              <controlPr defaultSize="0" autoFill="0" autoLine="0" autoPict="0">
                <anchor moveWithCells="1">
                  <from>
                    <xdr:col>2</xdr:col>
                    <xdr:colOff>400050</xdr:colOff>
                    <xdr:row>24</xdr:row>
                    <xdr:rowOff>76200</xdr:rowOff>
                  </from>
                  <to>
                    <xdr:col>2</xdr:col>
                    <xdr:colOff>638175</xdr:colOff>
                    <xdr:row>24</xdr:row>
                    <xdr:rowOff>323850</xdr:rowOff>
                  </to>
                </anchor>
              </controlPr>
            </control>
          </mc:Choice>
        </mc:AlternateContent>
        <mc:AlternateContent xmlns:mc="http://schemas.openxmlformats.org/markup-compatibility/2006">
          <mc:Choice Requires="x14">
            <control shapeId="8280" r:id="rId88" name="Check Box 88">
              <controlPr defaultSize="0" autoFill="0" autoLine="0" autoPict="0">
                <anchor moveWithCells="1">
                  <from>
                    <xdr:col>3</xdr:col>
                    <xdr:colOff>400050</xdr:colOff>
                    <xdr:row>21</xdr:row>
                    <xdr:rowOff>76200</xdr:rowOff>
                  </from>
                  <to>
                    <xdr:col>3</xdr:col>
                    <xdr:colOff>638175</xdr:colOff>
                    <xdr:row>21</xdr:row>
                    <xdr:rowOff>323850</xdr:rowOff>
                  </to>
                </anchor>
              </controlPr>
            </control>
          </mc:Choice>
        </mc:AlternateContent>
        <mc:AlternateContent xmlns:mc="http://schemas.openxmlformats.org/markup-compatibility/2006">
          <mc:Choice Requires="x14">
            <control shapeId="8281" r:id="rId89" name="Check Box 89">
              <controlPr defaultSize="0" autoFill="0" autoLine="0" autoPict="0">
                <anchor moveWithCells="1">
                  <from>
                    <xdr:col>3</xdr:col>
                    <xdr:colOff>400050</xdr:colOff>
                    <xdr:row>21</xdr:row>
                    <xdr:rowOff>76200</xdr:rowOff>
                  </from>
                  <to>
                    <xdr:col>3</xdr:col>
                    <xdr:colOff>638175</xdr:colOff>
                    <xdr:row>21</xdr:row>
                    <xdr:rowOff>323850</xdr:rowOff>
                  </to>
                </anchor>
              </controlPr>
            </control>
          </mc:Choice>
        </mc:AlternateContent>
        <mc:AlternateContent xmlns:mc="http://schemas.openxmlformats.org/markup-compatibility/2006">
          <mc:Choice Requires="x14">
            <control shapeId="8282" r:id="rId90" name="Check Box 90">
              <controlPr defaultSize="0" autoFill="0" autoLine="0" autoPict="0">
                <anchor moveWithCells="1">
                  <from>
                    <xdr:col>3</xdr:col>
                    <xdr:colOff>400050</xdr:colOff>
                    <xdr:row>22</xdr:row>
                    <xdr:rowOff>76200</xdr:rowOff>
                  </from>
                  <to>
                    <xdr:col>3</xdr:col>
                    <xdr:colOff>638175</xdr:colOff>
                    <xdr:row>22</xdr:row>
                    <xdr:rowOff>323850</xdr:rowOff>
                  </to>
                </anchor>
              </controlPr>
            </control>
          </mc:Choice>
        </mc:AlternateContent>
        <mc:AlternateContent xmlns:mc="http://schemas.openxmlformats.org/markup-compatibility/2006">
          <mc:Choice Requires="x14">
            <control shapeId="8283" r:id="rId91" name="Check Box 91">
              <controlPr defaultSize="0" autoFill="0" autoLine="0" autoPict="0">
                <anchor moveWithCells="1">
                  <from>
                    <xdr:col>3</xdr:col>
                    <xdr:colOff>400050</xdr:colOff>
                    <xdr:row>22</xdr:row>
                    <xdr:rowOff>76200</xdr:rowOff>
                  </from>
                  <to>
                    <xdr:col>3</xdr:col>
                    <xdr:colOff>638175</xdr:colOff>
                    <xdr:row>22</xdr:row>
                    <xdr:rowOff>323850</xdr:rowOff>
                  </to>
                </anchor>
              </controlPr>
            </control>
          </mc:Choice>
        </mc:AlternateContent>
        <mc:AlternateContent xmlns:mc="http://schemas.openxmlformats.org/markup-compatibility/2006">
          <mc:Choice Requires="x14">
            <control shapeId="8284" r:id="rId92" name="Check Box 92">
              <controlPr defaultSize="0" autoFill="0" autoLine="0" autoPict="0">
                <anchor moveWithCells="1">
                  <from>
                    <xdr:col>3</xdr:col>
                    <xdr:colOff>400050</xdr:colOff>
                    <xdr:row>23</xdr:row>
                    <xdr:rowOff>76200</xdr:rowOff>
                  </from>
                  <to>
                    <xdr:col>3</xdr:col>
                    <xdr:colOff>638175</xdr:colOff>
                    <xdr:row>23</xdr:row>
                    <xdr:rowOff>323850</xdr:rowOff>
                  </to>
                </anchor>
              </controlPr>
            </control>
          </mc:Choice>
        </mc:AlternateContent>
        <mc:AlternateContent xmlns:mc="http://schemas.openxmlformats.org/markup-compatibility/2006">
          <mc:Choice Requires="x14">
            <control shapeId="8285" r:id="rId93" name="Check Box 93">
              <controlPr defaultSize="0" autoFill="0" autoLine="0" autoPict="0">
                <anchor moveWithCells="1">
                  <from>
                    <xdr:col>3</xdr:col>
                    <xdr:colOff>400050</xdr:colOff>
                    <xdr:row>23</xdr:row>
                    <xdr:rowOff>76200</xdr:rowOff>
                  </from>
                  <to>
                    <xdr:col>3</xdr:col>
                    <xdr:colOff>638175</xdr:colOff>
                    <xdr:row>23</xdr:row>
                    <xdr:rowOff>323850</xdr:rowOff>
                  </to>
                </anchor>
              </controlPr>
            </control>
          </mc:Choice>
        </mc:AlternateContent>
        <mc:AlternateContent xmlns:mc="http://schemas.openxmlformats.org/markup-compatibility/2006">
          <mc:Choice Requires="x14">
            <control shapeId="8286" r:id="rId94" name="Check Box 94">
              <controlPr defaultSize="0" autoFill="0" autoLine="0" autoPict="0">
                <anchor moveWithCells="1">
                  <from>
                    <xdr:col>3</xdr:col>
                    <xdr:colOff>400050</xdr:colOff>
                    <xdr:row>24</xdr:row>
                    <xdr:rowOff>76200</xdr:rowOff>
                  </from>
                  <to>
                    <xdr:col>3</xdr:col>
                    <xdr:colOff>638175</xdr:colOff>
                    <xdr:row>24</xdr:row>
                    <xdr:rowOff>323850</xdr:rowOff>
                  </to>
                </anchor>
              </controlPr>
            </control>
          </mc:Choice>
        </mc:AlternateContent>
        <mc:AlternateContent xmlns:mc="http://schemas.openxmlformats.org/markup-compatibility/2006">
          <mc:Choice Requires="x14">
            <control shapeId="8287" r:id="rId95" name="Check Box 95">
              <controlPr defaultSize="0" autoFill="0" autoLine="0" autoPict="0">
                <anchor moveWithCells="1">
                  <from>
                    <xdr:col>3</xdr:col>
                    <xdr:colOff>400050</xdr:colOff>
                    <xdr:row>24</xdr:row>
                    <xdr:rowOff>76200</xdr:rowOff>
                  </from>
                  <to>
                    <xdr:col>3</xdr:col>
                    <xdr:colOff>638175</xdr:colOff>
                    <xdr:row>24</xdr:row>
                    <xdr:rowOff>323850</xdr:rowOff>
                  </to>
                </anchor>
              </controlPr>
            </control>
          </mc:Choice>
        </mc:AlternateContent>
        <mc:AlternateContent xmlns:mc="http://schemas.openxmlformats.org/markup-compatibility/2006">
          <mc:Choice Requires="x14">
            <control shapeId="8288" r:id="rId96" name="Check Box 96">
              <controlPr defaultSize="0" autoFill="0" autoLine="0" autoPict="0">
                <anchor moveWithCells="1">
                  <from>
                    <xdr:col>4</xdr:col>
                    <xdr:colOff>400050</xdr:colOff>
                    <xdr:row>21</xdr:row>
                    <xdr:rowOff>76200</xdr:rowOff>
                  </from>
                  <to>
                    <xdr:col>4</xdr:col>
                    <xdr:colOff>638175</xdr:colOff>
                    <xdr:row>21</xdr:row>
                    <xdr:rowOff>323850</xdr:rowOff>
                  </to>
                </anchor>
              </controlPr>
            </control>
          </mc:Choice>
        </mc:AlternateContent>
        <mc:AlternateContent xmlns:mc="http://schemas.openxmlformats.org/markup-compatibility/2006">
          <mc:Choice Requires="x14">
            <control shapeId="8289" r:id="rId97" name="Check Box 97">
              <controlPr defaultSize="0" autoFill="0" autoLine="0" autoPict="0">
                <anchor moveWithCells="1">
                  <from>
                    <xdr:col>4</xdr:col>
                    <xdr:colOff>400050</xdr:colOff>
                    <xdr:row>21</xdr:row>
                    <xdr:rowOff>76200</xdr:rowOff>
                  </from>
                  <to>
                    <xdr:col>4</xdr:col>
                    <xdr:colOff>638175</xdr:colOff>
                    <xdr:row>21</xdr:row>
                    <xdr:rowOff>323850</xdr:rowOff>
                  </to>
                </anchor>
              </controlPr>
            </control>
          </mc:Choice>
        </mc:AlternateContent>
        <mc:AlternateContent xmlns:mc="http://schemas.openxmlformats.org/markup-compatibility/2006">
          <mc:Choice Requires="x14">
            <control shapeId="8290" r:id="rId98" name="Check Box 98">
              <controlPr defaultSize="0" autoFill="0" autoLine="0" autoPict="0">
                <anchor moveWithCells="1">
                  <from>
                    <xdr:col>4</xdr:col>
                    <xdr:colOff>400050</xdr:colOff>
                    <xdr:row>22</xdr:row>
                    <xdr:rowOff>76200</xdr:rowOff>
                  </from>
                  <to>
                    <xdr:col>4</xdr:col>
                    <xdr:colOff>638175</xdr:colOff>
                    <xdr:row>22</xdr:row>
                    <xdr:rowOff>323850</xdr:rowOff>
                  </to>
                </anchor>
              </controlPr>
            </control>
          </mc:Choice>
        </mc:AlternateContent>
        <mc:AlternateContent xmlns:mc="http://schemas.openxmlformats.org/markup-compatibility/2006">
          <mc:Choice Requires="x14">
            <control shapeId="8291" r:id="rId99" name="Check Box 99">
              <controlPr defaultSize="0" autoFill="0" autoLine="0" autoPict="0">
                <anchor moveWithCells="1">
                  <from>
                    <xdr:col>4</xdr:col>
                    <xdr:colOff>400050</xdr:colOff>
                    <xdr:row>22</xdr:row>
                    <xdr:rowOff>76200</xdr:rowOff>
                  </from>
                  <to>
                    <xdr:col>4</xdr:col>
                    <xdr:colOff>638175</xdr:colOff>
                    <xdr:row>22</xdr:row>
                    <xdr:rowOff>323850</xdr:rowOff>
                  </to>
                </anchor>
              </controlPr>
            </control>
          </mc:Choice>
        </mc:AlternateContent>
        <mc:AlternateContent xmlns:mc="http://schemas.openxmlformats.org/markup-compatibility/2006">
          <mc:Choice Requires="x14">
            <control shapeId="8292" r:id="rId100" name="Check Box 100">
              <controlPr defaultSize="0" autoFill="0" autoLine="0" autoPict="0">
                <anchor moveWithCells="1">
                  <from>
                    <xdr:col>4</xdr:col>
                    <xdr:colOff>400050</xdr:colOff>
                    <xdr:row>23</xdr:row>
                    <xdr:rowOff>76200</xdr:rowOff>
                  </from>
                  <to>
                    <xdr:col>4</xdr:col>
                    <xdr:colOff>638175</xdr:colOff>
                    <xdr:row>23</xdr:row>
                    <xdr:rowOff>323850</xdr:rowOff>
                  </to>
                </anchor>
              </controlPr>
            </control>
          </mc:Choice>
        </mc:AlternateContent>
        <mc:AlternateContent xmlns:mc="http://schemas.openxmlformats.org/markup-compatibility/2006">
          <mc:Choice Requires="x14">
            <control shapeId="8293" r:id="rId101" name="Check Box 101">
              <controlPr defaultSize="0" autoFill="0" autoLine="0" autoPict="0">
                <anchor moveWithCells="1">
                  <from>
                    <xdr:col>4</xdr:col>
                    <xdr:colOff>400050</xdr:colOff>
                    <xdr:row>23</xdr:row>
                    <xdr:rowOff>76200</xdr:rowOff>
                  </from>
                  <to>
                    <xdr:col>4</xdr:col>
                    <xdr:colOff>638175</xdr:colOff>
                    <xdr:row>23</xdr:row>
                    <xdr:rowOff>323850</xdr:rowOff>
                  </to>
                </anchor>
              </controlPr>
            </control>
          </mc:Choice>
        </mc:AlternateContent>
        <mc:AlternateContent xmlns:mc="http://schemas.openxmlformats.org/markup-compatibility/2006">
          <mc:Choice Requires="x14">
            <control shapeId="8294" r:id="rId102" name="Check Box 102">
              <controlPr defaultSize="0" autoFill="0" autoLine="0" autoPict="0">
                <anchor moveWithCells="1">
                  <from>
                    <xdr:col>4</xdr:col>
                    <xdr:colOff>400050</xdr:colOff>
                    <xdr:row>24</xdr:row>
                    <xdr:rowOff>76200</xdr:rowOff>
                  </from>
                  <to>
                    <xdr:col>4</xdr:col>
                    <xdr:colOff>638175</xdr:colOff>
                    <xdr:row>24</xdr:row>
                    <xdr:rowOff>323850</xdr:rowOff>
                  </to>
                </anchor>
              </controlPr>
            </control>
          </mc:Choice>
        </mc:AlternateContent>
        <mc:AlternateContent xmlns:mc="http://schemas.openxmlformats.org/markup-compatibility/2006">
          <mc:Choice Requires="x14">
            <control shapeId="8295" r:id="rId103" name="Check Box 103">
              <controlPr defaultSize="0" autoFill="0" autoLine="0" autoPict="0">
                <anchor moveWithCells="1">
                  <from>
                    <xdr:col>4</xdr:col>
                    <xdr:colOff>400050</xdr:colOff>
                    <xdr:row>24</xdr:row>
                    <xdr:rowOff>76200</xdr:rowOff>
                  </from>
                  <to>
                    <xdr:col>4</xdr:col>
                    <xdr:colOff>638175</xdr:colOff>
                    <xdr:row>24</xdr:row>
                    <xdr:rowOff>323850</xdr:rowOff>
                  </to>
                </anchor>
              </controlPr>
            </control>
          </mc:Choice>
        </mc:AlternateContent>
        <mc:AlternateContent xmlns:mc="http://schemas.openxmlformats.org/markup-compatibility/2006">
          <mc:Choice Requires="x14">
            <control shapeId="8296" r:id="rId104" name="Check Box 104">
              <controlPr defaultSize="0" autoFill="0" autoLine="0" autoPict="0">
                <anchor moveWithCells="1">
                  <from>
                    <xdr:col>3</xdr:col>
                    <xdr:colOff>400050</xdr:colOff>
                    <xdr:row>24</xdr:row>
                    <xdr:rowOff>381000</xdr:rowOff>
                  </from>
                  <to>
                    <xdr:col>3</xdr:col>
                    <xdr:colOff>638175</xdr:colOff>
                    <xdr:row>26</xdr:row>
                    <xdr:rowOff>28575</xdr:rowOff>
                  </to>
                </anchor>
              </controlPr>
            </control>
          </mc:Choice>
        </mc:AlternateContent>
        <mc:AlternateContent xmlns:mc="http://schemas.openxmlformats.org/markup-compatibility/2006">
          <mc:Choice Requires="x14">
            <control shapeId="8297" r:id="rId105" name="Check Box 105">
              <controlPr defaultSize="0" autoFill="0" autoLine="0" autoPict="0">
                <anchor moveWithCells="1">
                  <from>
                    <xdr:col>4</xdr:col>
                    <xdr:colOff>400050</xdr:colOff>
                    <xdr:row>24</xdr:row>
                    <xdr:rowOff>381000</xdr:rowOff>
                  </from>
                  <to>
                    <xdr:col>4</xdr:col>
                    <xdr:colOff>638175</xdr:colOff>
                    <xdr:row>26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Présentation</vt:lpstr>
      <vt:lpstr>Part 1 (1-3)</vt:lpstr>
      <vt:lpstr>Part 1 (2-3)</vt:lpstr>
      <vt:lpstr>Part 1 (3-3)</vt:lpstr>
      <vt:lpstr>Part 2 (1-2)</vt:lpstr>
      <vt:lpstr>Part 2 (2-2)</vt:lpstr>
      <vt:lpstr>Part 3 (1-2)</vt:lpstr>
      <vt:lpstr>Part 3(2-2)</vt:lpstr>
      <vt:lpstr>Points de Jury</vt:lpstr>
      <vt:lpstr>Bilan</vt:lpstr>
      <vt:lpstr>Listes</vt:lpstr>
      <vt:lpstr>grade</vt:lpstr>
      <vt:lpstr>specialite</vt:lpstr>
      <vt:lpstr>univ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NGUYEN THE TICH Sylvie</cp:lastModifiedBy>
  <cp:lastPrinted>2023-02-01T15:03:17Z</cp:lastPrinted>
  <dcterms:created xsi:type="dcterms:W3CDTF">2022-07-31T15:49:20Z</dcterms:created>
  <dcterms:modified xsi:type="dcterms:W3CDTF">2025-02-07T11:10:08Z</dcterms:modified>
</cp:coreProperties>
</file>